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sef Svoboda\Desktop\"/>
    </mc:Choice>
  </mc:AlternateContent>
  <workbookProtection workbookAlgorithmName="SHA-512" workbookHashValue="QhKnH1wDmIX1kKHuEcCj5N7gGMaa/EwDOF8TX/OjUmhVpoodKBVvdL5iXDiMM8lPLI72KVnUH0Yq+LiLIzQlRA==" workbookSaltValue="n70FR64zsui3dAxmulAsdw==" workbookSpinCount="100000" lockStructure="1"/>
  <bookViews>
    <workbookView xWindow="0" yWindow="0" windowWidth="23040" windowHeight="8808"/>
  </bookViews>
  <sheets>
    <sheet name="Nedodržení deklarovaných znaků" sheetId="1" r:id="rId1"/>
    <sheet name="Nedodržení limitů nežádoucích l" sheetId="2" r:id="rId2"/>
    <sheet name="Krmné suroviny" sheetId="3" r:id="rId3"/>
    <sheet name="PAP, GMO" sheetId="4" r:id="rId4"/>
    <sheet name="Mykotoxiny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A62" i="2" l="1"/>
  <c r="AA63" i="2"/>
  <c r="AA64" i="2"/>
  <c r="S51" i="1"/>
  <c r="S52" i="1"/>
  <c r="S53" i="1"/>
  <c r="AO43" i="2"/>
  <c r="AP43" i="2"/>
  <c r="AQ43" i="2"/>
  <c r="AO44" i="2"/>
  <c r="AP44" i="2"/>
  <c r="AQ44" i="2"/>
  <c r="AO45" i="2"/>
  <c r="AP45" i="2"/>
  <c r="AQ45" i="2"/>
  <c r="T40" i="1"/>
  <c r="U40" i="1"/>
  <c r="V40" i="1"/>
  <c r="W40" i="1"/>
  <c r="X40" i="1"/>
  <c r="Y40" i="1"/>
  <c r="Z40" i="1"/>
  <c r="AA40" i="1"/>
  <c r="T41" i="1"/>
  <c r="U41" i="1"/>
  <c r="V41" i="1"/>
  <c r="W41" i="1"/>
  <c r="X41" i="1"/>
  <c r="Y41" i="1"/>
  <c r="Z41" i="1"/>
  <c r="AA41" i="1"/>
  <c r="T42" i="1"/>
  <c r="U42" i="1"/>
  <c r="V42" i="1"/>
  <c r="W42" i="1"/>
  <c r="X42" i="1"/>
  <c r="Y42" i="1"/>
  <c r="Z42" i="1"/>
  <c r="AA42" i="1"/>
  <c r="R27" i="1"/>
  <c r="R28" i="1"/>
  <c r="R29" i="1"/>
  <c r="BT26" i="2" l="1"/>
  <c r="BR26" i="2"/>
  <c r="BQ26" i="2"/>
  <c r="BP26" i="2"/>
  <c r="BO26" i="2"/>
  <c r="BT25" i="2"/>
  <c r="BR25" i="2"/>
  <c r="BQ25" i="2"/>
  <c r="BP25" i="2"/>
  <c r="BO25" i="2"/>
  <c r="BT24" i="2"/>
  <c r="BR24" i="2"/>
  <c r="BQ24" i="2"/>
  <c r="BP24" i="2"/>
  <c r="BO24" i="2"/>
  <c r="O15" i="1"/>
  <c r="P15" i="1"/>
  <c r="Q15" i="1"/>
  <c r="R15" i="1"/>
  <c r="S15" i="1"/>
  <c r="T15" i="1"/>
  <c r="V15" i="1"/>
  <c r="W15" i="1"/>
  <c r="X15" i="1"/>
  <c r="Y15" i="1"/>
  <c r="Z15" i="1"/>
  <c r="AA15" i="1"/>
  <c r="AB15" i="1"/>
  <c r="AC15" i="1"/>
  <c r="AD15" i="1"/>
  <c r="O16" i="1"/>
  <c r="P16" i="1"/>
  <c r="Q16" i="1"/>
  <c r="R16" i="1"/>
  <c r="S16" i="1"/>
  <c r="T16" i="1"/>
  <c r="V16" i="1"/>
  <c r="W16" i="1"/>
  <c r="X16" i="1"/>
  <c r="Y16" i="1"/>
  <c r="Z16" i="1"/>
  <c r="AA16" i="1"/>
  <c r="AB16" i="1"/>
  <c r="AC16" i="1"/>
  <c r="AD16" i="1"/>
  <c r="O17" i="1"/>
  <c r="P17" i="1"/>
  <c r="Q17" i="1"/>
  <c r="R17" i="1"/>
  <c r="S17" i="1"/>
  <c r="T17" i="1"/>
  <c r="V17" i="1"/>
  <c r="W17" i="1"/>
  <c r="X17" i="1"/>
  <c r="Y17" i="1"/>
  <c r="Z17" i="1"/>
  <c r="AA17" i="1"/>
  <c r="AB17" i="1"/>
  <c r="AC17" i="1"/>
  <c r="AD17" i="1"/>
  <c r="C15" i="1"/>
  <c r="D15" i="1"/>
  <c r="E15" i="1"/>
  <c r="F15" i="1"/>
  <c r="G15" i="1"/>
  <c r="H15" i="1"/>
  <c r="I15" i="1"/>
  <c r="J15" i="1"/>
  <c r="K15" i="1"/>
  <c r="L15" i="1"/>
  <c r="M15" i="1"/>
  <c r="N15" i="1"/>
  <c r="C16" i="1"/>
  <c r="D16" i="1"/>
  <c r="E16" i="1"/>
  <c r="F16" i="1"/>
  <c r="G16" i="1"/>
  <c r="H16" i="1"/>
  <c r="I16" i="1"/>
  <c r="J16" i="1"/>
  <c r="K16" i="1"/>
  <c r="L16" i="1"/>
  <c r="M16" i="1"/>
  <c r="N16" i="1"/>
  <c r="C17" i="1"/>
  <c r="D17" i="1"/>
  <c r="E17" i="1"/>
  <c r="F17" i="1"/>
  <c r="G17" i="1"/>
  <c r="H17" i="1"/>
  <c r="I17" i="1"/>
  <c r="J17" i="1"/>
  <c r="K17" i="1"/>
  <c r="L17" i="1"/>
  <c r="M17" i="1"/>
  <c r="N17" i="1"/>
  <c r="AN43" i="2"/>
  <c r="AN44" i="2"/>
  <c r="AN45" i="2"/>
  <c r="C62" i="2" l="1"/>
  <c r="C63" i="2"/>
  <c r="C64" i="2"/>
  <c r="C76" i="1" l="1"/>
  <c r="D76" i="1"/>
  <c r="E76" i="1"/>
  <c r="F76" i="1"/>
  <c r="I76" i="1"/>
  <c r="J76" i="1"/>
  <c r="K76" i="1"/>
  <c r="C77" i="1"/>
  <c r="D77" i="1"/>
  <c r="E77" i="1"/>
  <c r="F77" i="1"/>
  <c r="I77" i="1"/>
  <c r="J77" i="1"/>
  <c r="K77" i="1"/>
  <c r="C78" i="1"/>
  <c r="D78" i="1"/>
  <c r="E78" i="1"/>
  <c r="F78" i="1"/>
  <c r="I78" i="1"/>
  <c r="J78" i="1"/>
  <c r="K78" i="1"/>
  <c r="F67" i="1"/>
  <c r="H67" i="1"/>
  <c r="F68" i="1"/>
  <c r="H68" i="1"/>
  <c r="F69" i="1"/>
  <c r="H69" i="1"/>
  <c r="E67" i="1"/>
  <c r="E68" i="1"/>
  <c r="E69" i="1"/>
  <c r="O51" i="1"/>
  <c r="Q51" i="1"/>
  <c r="R51" i="1"/>
  <c r="O52" i="1"/>
  <c r="Q52" i="1"/>
  <c r="R52" i="1"/>
  <c r="O53" i="1"/>
  <c r="Q53" i="1"/>
  <c r="R53" i="1"/>
  <c r="L51" i="1"/>
  <c r="M51" i="1"/>
  <c r="L52" i="1"/>
  <c r="M52" i="1"/>
  <c r="L53" i="1"/>
  <c r="M53" i="1"/>
  <c r="G51" i="1"/>
  <c r="G52" i="1"/>
  <c r="G53" i="1"/>
  <c r="N40" i="1"/>
  <c r="N41" i="1"/>
  <c r="N42" i="1"/>
  <c r="H40" i="1"/>
  <c r="I40" i="1"/>
  <c r="H41" i="1"/>
  <c r="I41" i="1"/>
  <c r="H42" i="1"/>
  <c r="I42" i="1"/>
  <c r="P27" i="1"/>
  <c r="P28" i="1"/>
  <c r="P29" i="1"/>
  <c r="M27" i="1"/>
  <c r="M28" i="1"/>
  <c r="M29" i="1"/>
  <c r="J27" i="1"/>
  <c r="J28" i="1"/>
  <c r="J29" i="1"/>
  <c r="Y73" i="2"/>
  <c r="Z73" i="2"/>
  <c r="AA73" i="2"/>
  <c r="Y74" i="2"/>
  <c r="Z74" i="2"/>
  <c r="AA74" i="2"/>
  <c r="Y75" i="2"/>
  <c r="Z75" i="2"/>
  <c r="AA75" i="2"/>
  <c r="C51" i="2"/>
  <c r="C52" i="2"/>
  <c r="C53" i="2"/>
  <c r="AM43" i="2"/>
  <c r="AM44" i="2"/>
  <c r="AM45" i="2"/>
  <c r="C33" i="2"/>
  <c r="C34" i="2"/>
  <c r="C35" i="2"/>
  <c r="BM24" i="2"/>
  <c r="BM25" i="2"/>
  <c r="BM26" i="2"/>
  <c r="C24" i="2"/>
  <c r="C25" i="2"/>
  <c r="C26" i="2"/>
  <c r="W73" i="2" l="1"/>
  <c r="W74" i="2"/>
  <c r="W75" i="2"/>
  <c r="M67" i="1" l="1"/>
  <c r="M68" i="1"/>
  <c r="M69" i="1"/>
  <c r="K51" i="1"/>
  <c r="N51" i="1"/>
  <c r="K52" i="1"/>
  <c r="N52" i="1"/>
  <c r="K53" i="1"/>
  <c r="N53" i="1"/>
  <c r="R40" i="1"/>
  <c r="R41" i="1"/>
  <c r="R42" i="1"/>
  <c r="C43" i="2" l="1"/>
  <c r="C44" i="2"/>
  <c r="C45" i="2"/>
  <c r="J67" i="1" l="1"/>
  <c r="K67" i="1"/>
  <c r="L67" i="1"/>
  <c r="J68" i="1"/>
  <c r="K68" i="1"/>
  <c r="L68" i="1"/>
  <c r="J69" i="1"/>
  <c r="K69" i="1"/>
  <c r="L69" i="1"/>
  <c r="H51" i="1"/>
  <c r="I51" i="1"/>
  <c r="H52" i="1"/>
  <c r="I52" i="1"/>
  <c r="H53" i="1"/>
  <c r="I53" i="1"/>
  <c r="G40" i="1"/>
  <c r="J40" i="1"/>
  <c r="G41" i="1"/>
  <c r="J41" i="1"/>
  <c r="G42" i="1"/>
  <c r="J42" i="1"/>
  <c r="Q27" i="1"/>
  <c r="Q28" i="1"/>
  <c r="Q29" i="1"/>
  <c r="O27" i="1"/>
  <c r="O28" i="1"/>
  <c r="O29" i="1"/>
  <c r="L27" i="1"/>
  <c r="L28" i="1"/>
  <c r="L29" i="1"/>
  <c r="I27" i="1"/>
  <c r="I28" i="1"/>
  <c r="I29" i="1"/>
  <c r="C73" i="2" l="1"/>
  <c r="D73" i="2"/>
  <c r="X73" i="2"/>
  <c r="C74" i="2"/>
  <c r="D74" i="2"/>
  <c r="X74" i="2"/>
  <c r="C75" i="2"/>
  <c r="D75" i="2"/>
  <c r="X75" i="2"/>
  <c r="N27" i="1" l="1"/>
  <c r="N28" i="1"/>
  <c r="N29" i="1"/>
  <c r="M40" i="1"/>
  <c r="O40" i="1"/>
  <c r="P40" i="1"/>
  <c r="Q40" i="1"/>
  <c r="M41" i="1"/>
  <c r="O41" i="1"/>
  <c r="P41" i="1"/>
  <c r="Q41" i="1"/>
  <c r="M42" i="1"/>
  <c r="O42" i="1"/>
  <c r="P42" i="1"/>
  <c r="Q42" i="1"/>
  <c r="C67" i="1" l="1"/>
  <c r="D67" i="1"/>
  <c r="C68" i="1"/>
  <c r="D68" i="1"/>
  <c r="C69" i="1"/>
  <c r="D69" i="1"/>
  <c r="C51" i="1"/>
  <c r="D51" i="1"/>
  <c r="E51" i="1"/>
  <c r="F51" i="1"/>
  <c r="J51" i="1"/>
  <c r="C52" i="1"/>
  <c r="D52" i="1"/>
  <c r="E52" i="1"/>
  <c r="F52" i="1"/>
  <c r="J52" i="1"/>
  <c r="C53" i="1"/>
  <c r="D53" i="1"/>
  <c r="E53" i="1"/>
  <c r="F53" i="1"/>
  <c r="J53" i="1"/>
  <c r="C40" i="1"/>
  <c r="D40" i="1"/>
  <c r="E40" i="1"/>
  <c r="F40" i="1"/>
  <c r="K40" i="1"/>
  <c r="L40" i="1"/>
  <c r="C41" i="1"/>
  <c r="D41" i="1"/>
  <c r="E41" i="1"/>
  <c r="F41" i="1"/>
  <c r="K41" i="1"/>
  <c r="L41" i="1"/>
  <c r="C42" i="1"/>
  <c r="D42" i="1"/>
  <c r="E42" i="1"/>
  <c r="F42" i="1"/>
  <c r="K42" i="1"/>
  <c r="L42" i="1"/>
  <c r="C27" i="1"/>
  <c r="D27" i="1"/>
  <c r="E27" i="1"/>
  <c r="F27" i="1"/>
  <c r="G27" i="1"/>
  <c r="H27" i="1"/>
  <c r="K27" i="1"/>
  <c r="C28" i="1"/>
  <c r="D28" i="1"/>
  <c r="E28" i="1"/>
  <c r="F28" i="1"/>
  <c r="G28" i="1"/>
  <c r="H28" i="1"/>
  <c r="K28" i="1"/>
  <c r="C29" i="1"/>
  <c r="D29" i="1"/>
  <c r="E29" i="1"/>
  <c r="F29" i="1"/>
  <c r="G29" i="1"/>
  <c r="H29" i="1"/>
  <c r="K29" i="1"/>
</calcChain>
</file>

<file path=xl/sharedStrings.xml><?xml version="1.0" encoding="utf-8"?>
<sst xmlns="http://schemas.openxmlformats.org/spreadsheetml/2006/main" count="711" uniqueCount="197">
  <si>
    <t>Minimum</t>
  </si>
  <si>
    <t>Maximum</t>
  </si>
  <si>
    <t>Medián</t>
  </si>
  <si>
    <t>Číslo PoKZ</t>
  </si>
  <si>
    <t>SKOT</t>
  </si>
  <si>
    <t>DRŮBEŽ</t>
  </si>
  <si>
    <t>PRASATA</t>
  </si>
  <si>
    <t>DOPLŇKOVÉ LÁTKY, PREMIXY</t>
  </si>
  <si>
    <t xml:space="preserve">Kategorie </t>
  </si>
  <si>
    <t>Počet analyzovaných vzorků</t>
  </si>
  <si>
    <t>Počet nevyhovujících vzorků</t>
  </si>
  <si>
    <t>Podíl nevyhovujících vzorků</t>
  </si>
  <si>
    <t>Zrna obilovin a výrobky z nich získané</t>
  </si>
  <si>
    <t>Olejnatá semena, olejnaté plody a výrobky z nich získané</t>
  </si>
  <si>
    <t>Semena luskovin a výrobky z nich získané</t>
  </si>
  <si>
    <t>Hlízy, kořeny a výrobky z nich získané</t>
  </si>
  <si>
    <t>Ostatní semena a plody a výrobky z nich získané</t>
  </si>
  <si>
    <t>Pícniny, objemná krmiva a výrobky z nich získané</t>
  </si>
  <si>
    <t>Ostatní rostliny, řasy a výrobky z nich získané</t>
  </si>
  <si>
    <t>Mlečné výrobky a výrobky z nich získané</t>
  </si>
  <si>
    <t>Výrobky ze suchozemských zvířat a výrobky z nich získané</t>
  </si>
  <si>
    <t>Ryby, ostatní vodní živočichové a výrobky z nich získané</t>
  </si>
  <si>
    <t>Minerální látky a výrobky z nich získané</t>
  </si>
  <si>
    <t xml:space="preserve">(Vedlejší) výrobky z fermentace mikroorganismů </t>
  </si>
  <si>
    <t>Různé</t>
  </si>
  <si>
    <t>Komodita</t>
  </si>
  <si>
    <t>Krmné suroviny mimo rybí moučku</t>
  </si>
  <si>
    <t>Rybí moučka</t>
  </si>
  <si>
    <t>Krmné směsi</t>
  </si>
  <si>
    <t>VÝSLEDKY KONTROLY DODRŽOVÁNÍ DEKLAROVANÝCH JAKOSTNÍCH ZNAKŮ KRMNÝCH PRODUKTŮ</t>
  </si>
  <si>
    <t>VÝSLEDKY KONTROLY DODRŽOVÁNÍ MAXIMÁLNÍCH POVOLENÝCH LIMITŮ NEŽÁDOUCÍCH LÁTEK V KRMIVECH</t>
  </si>
  <si>
    <t>Krmné suroviny</t>
  </si>
  <si>
    <t>VÝSLEDKY KONTROLY DODRŽOVÁNÍ BEZPEČNOSTI A JAKOSTI KRMNÝCH SUROVIN</t>
  </si>
  <si>
    <t>Pozn: červeně označeny nevyhovující vzorky a hodnoty parametrů</t>
  </si>
  <si>
    <t>PoKZ - protokol o kontrolním zjištění ÚKZÚZ</t>
  </si>
  <si>
    <t>VÝSLEDKY KONTROLY PŘÍTOMNOSTI NEPOVOLENÝCH ZPRACOVANÝCH ŽIVOČIŠNÝCH BÍLKOVIN V KRMIVECH</t>
  </si>
  <si>
    <t>VÝSLEDKY KONTROLY PŘÍTOMNOSTI NEPOVOLENÝCH GENETICKY MODIFIKOVANÝCH ORGANISMŮ V KRMIVECH</t>
  </si>
  <si>
    <r>
      <t xml:space="preserve">Měď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</si>
  <si>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Zinek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</si>
  <si>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Sušina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</si>
  <si>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Mangan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</si>
  <si>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Selen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</si>
  <si>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Lasalocid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</si>
  <si>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Maduramicin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</si>
  <si>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Monensin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</si>
  <si>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Narasin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</si>
  <si>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Nikarbazin   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</si>
  <si>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Robenidin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</si>
  <si>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Salinomycin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</si>
  <si>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Semduramicin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</si>
  <si>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A          </t>
    </r>
    <r>
      <rPr>
        <sz val="11"/>
        <color theme="1"/>
        <rFont val="Calibri"/>
        <family val="2"/>
        <charset val="238"/>
        <scheme val="minor"/>
      </rPr>
      <t xml:space="preserve"> (mj.kg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</si>
  <si>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Olovo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</si>
  <si>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Kadmium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</si>
  <si>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Rtuť      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</si>
  <si>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Arsen   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</si>
  <si>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Sušina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</si>
  <si>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Protein                        </t>
    </r>
    <r>
      <rPr>
        <sz val="11"/>
        <rFont val="Calibri"/>
        <family val="2"/>
        <charset val="238"/>
        <scheme val="minor"/>
      </rPr>
      <t xml:space="preserve">  (%)</t>
    </r>
  </si>
  <si>
    <r>
      <t xml:space="preserve">Popel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</si>
  <si>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Vláknina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</si>
  <si>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Vápník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</si>
  <si>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Fosfor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</si>
  <si>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Sodík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</si>
  <si>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Hořčík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</si>
  <si>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VÝSLEDKY VÝSKYTU MYKOTOXINŮ V KRMNÝCH PRODUKTECH</t>
  </si>
  <si>
    <t>Obiloviny</t>
  </si>
  <si>
    <t>Ostatní krmné suroviny</t>
  </si>
  <si>
    <t>KRMNÉ SUROVINY</t>
  </si>
  <si>
    <r>
      <t xml:space="preserve">Vitamin E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</si>
  <si>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Lysin                    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</si>
  <si>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Methionin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</si>
  <si>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OVCE, KOZY, KRÁLÍCI, KONĚ, RYBY</t>
  </si>
  <si>
    <r>
      <t xml:space="preserve">Tuk 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</si>
  <si>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Komponenty suchozemských živočichů</t>
  </si>
  <si>
    <t>Komponenty ryb</t>
  </si>
  <si>
    <r>
      <t xml:space="preserve">Tuk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</si>
  <si>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Železo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</si>
  <si>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D3          </t>
    </r>
    <r>
      <rPr>
        <sz val="11"/>
        <color theme="1"/>
        <rFont val="Calibri"/>
        <family val="2"/>
        <charset val="238"/>
        <scheme val="minor"/>
      </rPr>
      <t>(mj.kg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</si>
  <si>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Diclazuril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</si>
  <si>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Halofuginon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</si>
  <si>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Kobalt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</si>
  <si>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Threonin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</si>
  <si>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E          </t>
    </r>
    <r>
      <rPr>
        <sz val="11"/>
        <color theme="1"/>
        <rFont val="Calibri"/>
        <family val="2"/>
        <charset val="238"/>
        <scheme val="minor"/>
      </rPr>
      <t xml:space="preserve"> (mj.kg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</si>
  <si>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DOMÁCÍ A OSTATNÍ ZVÍŘATA</t>
  </si>
  <si>
    <r>
      <t xml:space="preserve">Jod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</si>
  <si>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Nikl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</si>
  <si>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E jako </t>
    </r>
    <r>
      <rPr>
        <b/>
        <sz val="11"/>
        <color theme="1"/>
        <rFont val="Calibri"/>
        <family val="2"/>
        <charset val="238"/>
      </rPr>
      <t>α</t>
    </r>
    <r>
      <rPr>
        <b/>
        <sz val="8.8000000000000007"/>
        <color theme="1"/>
        <rFont val="Calibri"/>
        <family val="2"/>
        <charset val="238"/>
      </rPr>
      <t>-</t>
    </r>
    <r>
      <rPr>
        <b/>
        <sz val="11"/>
        <color theme="1"/>
        <rFont val="Calibri"/>
        <family val="2"/>
        <charset val="238"/>
      </rPr>
      <t>tokoferol acetát</t>
    </r>
    <r>
      <rPr>
        <b/>
        <sz val="11"/>
        <color theme="1"/>
        <rFont val="Calibri"/>
        <family val="2"/>
        <charset val="238"/>
        <scheme val="minor"/>
      </rPr>
      <t xml:space="preserve">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</si>
  <si>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Theobromin 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</si>
  <si>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VG kukuřice – škrobová invertáza</t>
  </si>
  <si>
    <t>VG rýže – fosfolipáza D</t>
  </si>
  <si>
    <t>VG sója – sójový lektin</t>
  </si>
  <si>
    <t>SE P-35S</t>
  </si>
  <si>
    <t>SE T-NOS</t>
  </si>
  <si>
    <t>SE bar</t>
  </si>
  <si>
    <t>SE CP4espsp</t>
  </si>
  <si>
    <t>SE cry1A(b)</t>
  </si>
  <si>
    <t>SE FMV</t>
  </si>
  <si>
    <t>SE nptII</t>
  </si>
  <si>
    <t>SE pat</t>
  </si>
  <si>
    <t>K 5307</t>
  </si>
  <si>
    <t>K DAS40278</t>
  </si>
  <si>
    <t>K GAT98140</t>
  </si>
  <si>
    <t>K VCO-01981-5</t>
  </si>
  <si>
    <t>S BPS-CV127-9</t>
  </si>
  <si>
    <t>S DP 305423</t>
  </si>
  <si>
    <t>S DP 356043</t>
  </si>
  <si>
    <t>S MON40-3-2</t>
  </si>
  <si>
    <t>S MON87701</t>
  </si>
  <si>
    <t>S MON87708</t>
  </si>
  <si>
    <t>S MON87751</t>
  </si>
  <si>
    <t>S MON87769</t>
  </si>
  <si>
    <r>
      <t xml:space="preserve">Fytáza        </t>
    </r>
    <r>
      <rPr>
        <sz val="11"/>
        <color theme="1"/>
        <rFont val="Calibri"/>
        <family val="2"/>
        <charset val="238"/>
        <scheme val="minor"/>
      </rPr>
      <t>(j.aktiv.kg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</si>
  <si>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Tryptofan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</si>
  <si>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Zpracovala: Ing. Zora Hlavová /červenec 2022</t>
  </si>
  <si>
    <t>Zpracovala: Ing. Zora Hlavová/červenec 2022</t>
  </si>
  <si>
    <t xml:space="preserve">Zpracovala: Ing. Zora Hlavová/červenec 2022 </t>
  </si>
  <si>
    <t>Kompletní krmná směs pro předvýkrm prasat (A 1)</t>
  </si>
  <si>
    <t>vyhovuje</t>
  </si>
  <si>
    <t>Minerální krmivo pro prasata</t>
  </si>
  <si>
    <t>Kompletní krmná směs pro selata (ČOS)</t>
  </si>
  <si>
    <t>Kompletní krmná směs pro chov prasat</t>
  </si>
  <si>
    <t>Zakázané materiály</t>
  </si>
  <si>
    <t>VG - bavlna</t>
  </si>
  <si>
    <t>VG - brambory</t>
  </si>
  <si>
    <t>VG - řepka – cruA</t>
  </si>
  <si>
    <t>K-3272</t>
  </si>
  <si>
    <t>K-DP-004114-3</t>
  </si>
  <si>
    <t>K-GA21</t>
  </si>
  <si>
    <t>K-MIR162</t>
  </si>
  <si>
    <t xml:space="preserve">K-MIR604 </t>
  </si>
  <si>
    <t>K-MON810</t>
  </si>
  <si>
    <t>K-MON87411</t>
  </si>
  <si>
    <t>K-MON87427</t>
  </si>
  <si>
    <t>K-MON88017</t>
  </si>
  <si>
    <t>K-MON89034</t>
  </si>
  <si>
    <t>K-NK603</t>
  </si>
  <si>
    <t>R-BT63</t>
  </si>
  <si>
    <t>Ř-DP073496</t>
  </si>
  <si>
    <t>Ř-GT73</t>
  </si>
  <si>
    <t>S-FG72</t>
  </si>
  <si>
    <t>S-MON87705</t>
  </si>
  <si>
    <t>S-MON89788</t>
  </si>
  <si>
    <t>&lt;0,009000</t>
  </si>
  <si>
    <t>&lt;0,01500</t>
  </si>
  <si>
    <t>&lt;0,1000</t>
  </si>
  <si>
    <t>&lt;0,02000</t>
  </si>
  <si>
    <t>&lt;0,05000</t>
  </si>
  <si>
    <t>nezjištěny</t>
  </si>
  <si>
    <t>Kompletní krmná směs pro výkrm prasat - dokrm (A 3)</t>
  </si>
  <si>
    <t>&lt;3</t>
  </si>
  <si>
    <t>&lt;0,05</t>
  </si>
  <si>
    <t>Kompletní krmná směs pro výkrm prasat (A 2)</t>
  </si>
  <si>
    <t>nedetekován</t>
  </si>
  <si>
    <t>detekován</t>
  </si>
  <si>
    <r>
      <t xml:space="preserve">Amoxicilin  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</si>
  <si>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Chlortetracyklin 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</si>
  <si>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Tiamulin              </t>
    </r>
    <r>
      <rPr>
        <sz val="11"/>
        <color theme="1"/>
        <rFont val="Calibri"/>
        <family val="2"/>
        <charset val="238"/>
        <scheme val="minor"/>
      </rPr>
      <t xml:space="preserve">  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</si>
  <si>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Sulfamentho-xazol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</si>
  <si>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Tilmicosin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</si>
  <si>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Trimethoprim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</si>
  <si>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Kompletní krmná směs pro výkrm kuřat nad 14 dnů stáří</t>
  </si>
  <si>
    <t>Doplňková krmná směs pro odchov kuřat</t>
  </si>
  <si>
    <t>Kompletní krmná směs pro užitkové nosnice</t>
  </si>
  <si>
    <t>Kompletní krmná směs pro kachny</t>
  </si>
  <si>
    <t>Doplňková krmná směs pro užitkové nosnice</t>
  </si>
  <si>
    <r>
      <t xml:space="preserve">Monensin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</si>
  <si>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Doplňková mléčná krmná směs pro odchov telat</t>
  </si>
  <si>
    <t>Minerální krmivo pro skot</t>
  </si>
  <si>
    <t>Doplňková krmná směs pro telata</t>
  </si>
  <si>
    <t>Doplňková krmná směs pro výkrm skotu</t>
  </si>
  <si>
    <t>Doplňková krmná směs pro dojnice</t>
  </si>
  <si>
    <t>nenalezeny</t>
  </si>
  <si>
    <t>&lt;0,2000</t>
  </si>
  <si>
    <t>&lt;0,001000</t>
  </si>
  <si>
    <t>K-MON87403</t>
  </si>
  <si>
    <t>Kompletní krmná směs pro výkrm králíků v období ochranné lhůty - dokrm</t>
  </si>
  <si>
    <t>Kompletní krmná směs pro koně</t>
  </si>
  <si>
    <t>&lt;0,3000</t>
  </si>
  <si>
    <t>Kompletní krmná směs pro výkrm králíků</t>
  </si>
  <si>
    <t>Doplňková krmná směs pro koně</t>
  </si>
  <si>
    <t>Škůdci</t>
  </si>
  <si>
    <t>Kompletní krmná směs pro hlodavce</t>
  </si>
  <si>
    <t>bez škůdců</t>
  </si>
  <si>
    <t>Kompletní krmná směs pro psy</t>
  </si>
  <si>
    <t>SE - CaMV</t>
  </si>
  <si>
    <t>Doplňková krmná směs ostatní (hospodářská zvířata)</t>
  </si>
  <si>
    <t>Premix pro prasata</t>
  </si>
  <si>
    <t>Premix pro drůbež</t>
  </si>
  <si>
    <t>Mikroskopie nález</t>
  </si>
  <si>
    <t>&lt;0,5000</t>
  </si>
  <si>
    <t>Pšeničný protein</t>
  </si>
  <si>
    <r>
      <t xml:space="preserve">Nikl      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</si>
  <si>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Ethylen oxid     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</si>
  <si>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Dihydrogenfosforečnan vápenatý (monokalcium-fosfát) (tetrahydrogendiorthofosforečnan vápenatý)</t>
  </si>
  <si>
    <t>Tráva přirozeně sušená (seno)</t>
  </si>
  <si>
    <t>Oxid hořečnatý</t>
  </si>
  <si>
    <t xml:space="preserve">Sójové boby  </t>
  </si>
  <si>
    <r>
      <t xml:space="preserve">Hořčík              </t>
    </r>
    <r>
      <rPr>
        <sz val="11"/>
        <color theme="1"/>
        <rFont val="Calibri"/>
        <family val="2"/>
        <charset val="238"/>
        <scheme val="minor"/>
      </rPr>
      <t>(%)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</si>
</sst>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3" formatCode="_-* #,##0.00\ _K_č_-;\-* #,##0.00\ _K_č_-;_-* &quot;-&quot;??\ _K_č_-;_-@_-"/>
    <numFmt numFmtId="164" formatCode="#0"/>
    <numFmt numFmtId="165" formatCode="#0.00"/>
    <numFmt numFmtId="166" formatCode="#0.0000"/>
    <numFmt numFmtId="167" formatCode="#0.000"/>
    <numFmt numFmtId="168" formatCode="#0.0"/>
    <numFmt numFmtId="169" formatCode="#0.00000"/>
    <numFmt numFmtId="170" formatCode="0.0"/>
    <numFmt numFmtId="171" formatCode="0.000"/>
    <numFmt numFmtId="172" formatCode="#0.000000"/>
    <numFmt numFmtId="173" formatCode="0.0000"/>
    <numFmt numFmtId="174" formatCode="0.0%"/>
    <numFmt numFmtId="175" formatCode="0.00000"/>
    <numFmt numFmtId="176" formatCode="0.000000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Arial Unicode MS"/>
      <family val="2"/>
      <charset val="238"/>
    </font>
    <font>
      <b/>
      <sz val="11"/>
      <color theme="1"/>
      <name val="Arial Unicode MS"/>
      <family val="2"/>
      <charset val="238"/>
    </font>
    <font>
      <b/>
      <sz val="10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8.8000000000000007"/>
      <color theme="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7C80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0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5" fillId="0" borderId="0" xfId="0" applyFont="1"/>
    <xf numFmtId="2" fontId="0" fillId="0" borderId="0" xfId="0" applyNumberFormat="1" applyAlignment="1">
      <alignment horizontal="center"/>
    </xf>
    <xf numFmtId="49" fontId="0" fillId="0" borderId="0" xfId="0" applyNumberFormat="1" applyFont="1" applyFill="1" applyBorder="1"/>
    <xf numFmtId="49" fontId="0" fillId="0" borderId="0" xfId="0" applyNumberFormat="1"/>
    <xf numFmtId="49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49" fontId="1" fillId="0" borderId="0" xfId="0" applyNumberFormat="1" applyFont="1" applyFill="1" applyBorder="1"/>
    <xf numFmtId="0" fontId="0" fillId="0" borderId="0" xfId="0" applyFill="1" applyBorder="1" applyAlignment="1">
      <alignment horizontal="center"/>
    </xf>
    <xf numFmtId="165" fontId="0" fillId="0" borderId="0" xfId="0" applyNumberFormat="1" applyFill="1" applyBorder="1" applyAlignment="1">
      <alignment horizontal="center"/>
    </xf>
    <xf numFmtId="0" fontId="6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171" fontId="0" fillId="0" borderId="0" xfId="0" applyNumberFormat="1" applyAlignment="1">
      <alignment horizontal="center"/>
    </xf>
    <xf numFmtId="49" fontId="0" fillId="2" borderId="0" xfId="0" applyNumberFormat="1" applyFill="1" applyBorder="1"/>
    <xf numFmtId="49" fontId="0" fillId="2" borderId="0" xfId="0" applyNumberFormat="1" applyFill="1" applyBorder="1" applyAlignment="1">
      <alignment horizontal="center"/>
    </xf>
    <xf numFmtId="49" fontId="0" fillId="2" borderId="0" xfId="0" applyNumberFormat="1" applyFill="1" applyAlignment="1">
      <alignment horizontal="center"/>
    </xf>
    <xf numFmtId="164" fontId="0" fillId="2" borderId="0" xfId="0" applyNumberFormat="1" applyFill="1" applyBorder="1" applyAlignment="1">
      <alignment horizontal="center"/>
    </xf>
    <xf numFmtId="165" fontId="0" fillId="2" borderId="0" xfId="0" applyNumberFormat="1" applyFill="1" applyBorder="1" applyAlignment="1">
      <alignment horizontal="center"/>
    </xf>
    <xf numFmtId="167" fontId="0" fillId="2" borderId="0" xfId="0" applyNumberFormat="1" applyFill="1" applyBorder="1" applyAlignment="1">
      <alignment horizontal="center"/>
    </xf>
    <xf numFmtId="168" fontId="0" fillId="2" borderId="0" xfId="0" applyNumberFormat="1" applyFill="1" applyBorder="1" applyAlignment="1">
      <alignment horizontal="center"/>
    </xf>
    <xf numFmtId="168" fontId="0" fillId="2" borderId="0" xfId="0" applyNumberFormat="1" applyFill="1" applyAlignment="1">
      <alignment horizontal="center"/>
    </xf>
    <xf numFmtId="165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167" fontId="0" fillId="2" borderId="0" xfId="0" applyNumberFormat="1" applyFill="1" applyAlignment="1">
      <alignment horizontal="center"/>
    </xf>
    <xf numFmtId="164" fontId="0" fillId="2" borderId="0" xfId="0" applyNumberFormat="1" applyFill="1" applyAlignment="1">
      <alignment horizontal="center"/>
    </xf>
    <xf numFmtId="169" fontId="0" fillId="2" borderId="0" xfId="0" applyNumberFormat="1" applyFill="1" applyBorder="1" applyAlignment="1">
      <alignment horizontal="center"/>
    </xf>
    <xf numFmtId="166" fontId="0" fillId="2" borderId="0" xfId="0" applyNumberFormat="1" applyFill="1" applyBorder="1" applyAlignment="1">
      <alignment horizontal="center"/>
    </xf>
    <xf numFmtId="49" fontId="1" fillId="3" borderId="18" xfId="0" applyNumberFormat="1" applyFont="1" applyFill="1" applyBorder="1" applyAlignment="1">
      <alignment horizontal="left" vertical="center"/>
    </xf>
    <xf numFmtId="49" fontId="1" fillId="3" borderId="18" xfId="0" applyNumberFormat="1" applyFont="1" applyFill="1" applyBorder="1" applyAlignment="1">
      <alignment horizontal="center" vertical="center"/>
    </xf>
    <xf numFmtId="49" fontId="1" fillId="3" borderId="18" xfId="0" applyNumberFormat="1" applyFont="1" applyFill="1" applyBorder="1" applyAlignment="1">
      <alignment horizontal="center" vertical="center" wrapText="1"/>
    </xf>
    <xf numFmtId="49" fontId="2" fillId="3" borderId="18" xfId="0" applyNumberFormat="1" applyFont="1" applyFill="1" applyBorder="1" applyAlignment="1">
      <alignment horizontal="center" vertical="center" wrapText="1"/>
    </xf>
    <xf numFmtId="0" fontId="1" fillId="4" borderId="7" xfId="0" applyFont="1" applyFill="1" applyBorder="1"/>
    <xf numFmtId="0" fontId="1" fillId="4" borderId="7" xfId="0" applyFont="1" applyFill="1" applyBorder="1" applyAlignment="1">
      <alignment horizontal="center"/>
    </xf>
    <xf numFmtId="2" fontId="1" fillId="4" borderId="7" xfId="0" applyNumberFormat="1" applyFont="1" applyFill="1" applyBorder="1" applyAlignment="1">
      <alignment horizontal="center"/>
    </xf>
    <xf numFmtId="0" fontId="1" fillId="4" borderId="0" xfId="0" applyFont="1" applyFill="1" applyBorder="1"/>
    <xf numFmtId="0" fontId="1" fillId="4" borderId="0" xfId="0" applyFont="1" applyFill="1" applyBorder="1" applyAlignment="1">
      <alignment horizontal="center"/>
    </xf>
    <xf numFmtId="2" fontId="1" fillId="4" borderId="0" xfId="0" applyNumberFormat="1" applyFont="1" applyFill="1" applyBorder="1" applyAlignment="1">
      <alignment horizontal="center"/>
    </xf>
    <xf numFmtId="0" fontId="1" fillId="4" borderId="12" xfId="0" applyFont="1" applyFill="1" applyBorder="1"/>
    <xf numFmtId="0" fontId="1" fillId="4" borderId="12" xfId="0" applyFont="1" applyFill="1" applyBorder="1" applyAlignment="1">
      <alignment horizontal="center"/>
    </xf>
    <xf numFmtId="2" fontId="1" fillId="4" borderId="12" xfId="0" applyNumberFormat="1" applyFont="1" applyFill="1" applyBorder="1" applyAlignment="1">
      <alignment horizontal="center"/>
    </xf>
    <xf numFmtId="166" fontId="0" fillId="2" borderId="0" xfId="0" applyNumberFormat="1" applyFill="1" applyAlignment="1">
      <alignment horizontal="center"/>
    </xf>
    <xf numFmtId="171" fontId="0" fillId="2" borderId="0" xfId="0" applyNumberFormat="1" applyFill="1" applyBorder="1" applyAlignment="1">
      <alignment horizontal="center"/>
    </xf>
    <xf numFmtId="49" fontId="1" fillId="4" borderId="7" xfId="0" applyNumberFormat="1" applyFont="1" applyFill="1" applyBorder="1"/>
    <xf numFmtId="49" fontId="1" fillId="4" borderId="7" xfId="0" applyNumberFormat="1" applyFont="1" applyFill="1" applyBorder="1" applyAlignment="1">
      <alignment horizontal="center"/>
    </xf>
    <xf numFmtId="49" fontId="1" fillId="4" borderId="0" xfId="0" applyNumberFormat="1" applyFont="1" applyFill="1" applyBorder="1"/>
    <xf numFmtId="49" fontId="1" fillId="4" borderId="0" xfId="0" applyNumberFormat="1" applyFont="1" applyFill="1" applyBorder="1" applyAlignment="1">
      <alignment horizontal="center"/>
    </xf>
    <xf numFmtId="49" fontId="1" fillId="4" borderId="12" xfId="0" applyNumberFormat="1" applyFont="1" applyFill="1" applyBorder="1"/>
    <xf numFmtId="49" fontId="1" fillId="4" borderId="12" xfId="0" applyNumberFormat="1" applyFont="1" applyFill="1" applyBorder="1" applyAlignment="1">
      <alignment horizontal="center"/>
    </xf>
    <xf numFmtId="172" fontId="0" fillId="2" borderId="0" xfId="0" applyNumberFormat="1" applyFill="1" applyAlignment="1">
      <alignment horizontal="center"/>
    </xf>
    <xf numFmtId="2" fontId="1" fillId="3" borderId="18" xfId="0" applyNumberFormat="1" applyFont="1" applyFill="1" applyBorder="1" applyAlignment="1">
      <alignment horizontal="center" vertical="center" wrapText="1"/>
    </xf>
    <xf numFmtId="2" fontId="2" fillId="3" borderId="18" xfId="0" applyNumberFormat="1" applyFont="1" applyFill="1" applyBorder="1" applyAlignment="1">
      <alignment horizontal="center" vertical="center" wrapText="1"/>
    </xf>
    <xf numFmtId="171" fontId="1" fillId="3" borderId="18" xfId="0" applyNumberFormat="1" applyFont="1" applyFill="1" applyBorder="1" applyAlignment="1">
      <alignment horizontal="center" vertical="center" wrapText="1"/>
    </xf>
    <xf numFmtId="49" fontId="1" fillId="3" borderId="18" xfId="0" applyNumberFormat="1" applyFont="1" applyFill="1" applyBorder="1" applyAlignment="1">
      <alignment vertical="center"/>
    </xf>
    <xf numFmtId="0" fontId="0" fillId="4" borderId="7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2" fontId="0" fillId="4" borderId="12" xfId="0" applyNumberFormat="1" applyFill="1" applyBorder="1" applyAlignment="1">
      <alignment horizontal="center"/>
    </xf>
    <xf numFmtId="1" fontId="0" fillId="4" borderId="12" xfId="0" applyNumberFormat="1" applyFill="1" applyBorder="1" applyAlignment="1">
      <alignment horizontal="center"/>
    </xf>
    <xf numFmtId="170" fontId="0" fillId="4" borderId="12" xfId="0" applyNumberFormat="1" applyFill="1" applyBorder="1" applyAlignment="1">
      <alignment horizontal="center"/>
    </xf>
    <xf numFmtId="169" fontId="0" fillId="2" borderId="0" xfId="0" applyNumberFormat="1" applyFill="1" applyAlignment="1">
      <alignment horizontal="center"/>
    </xf>
    <xf numFmtId="164" fontId="0" fillId="4" borderId="7" xfId="0" applyNumberFormat="1" applyFill="1" applyBorder="1" applyAlignment="1">
      <alignment horizontal="center"/>
    </xf>
    <xf numFmtId="2" fontId="0" fillId="4" borderId="7" xfId="0" applyNumberFormat="1" applyFill="1" applyBorder="1" applyAlignment="1">
      <alignment horizontal="center"/>
    </xf>
    <xf numFmtId="173" fontId="0" fillId="4" borderId="7" xfId="0" applyNumberFormat="1" applyFill="1" applyBorder="1" applyAlignment="1">
      <alignment horizontal="center"/>
    </xf>
    <xf numFmtId="165" fontId="0" fillId="4" borderId="7" xfId="0" applyNumberFormat="1" applyFill="1" applyBorder="1" applyAlignment="1">
      <alignment horizontal="center"/>
    </xf>
    <xf numFmtId="164" fontId="0" fillId="4" borderId="0" xfId="0" applyNumberFormat="1" applyFill="1" applyBorder="1" applyAlignment="1">
      <alignment horizontal="center"/>
    </xf>
    <xf numFmtId="2" fontId="0" fillId="4" borderId="0" xfId="0" applyNumberFormat="1" applyFill="1" applyBorder="1" applyAlignment="1">
      <alignment horizontal="center"/>
    </xf>
    <xf numFmtId="173" fontId="0" fillId="4" borderId="0" xfId="0" applyNumberFormat="1" applyFill="1" applyBorder="1" applyAlignment="1">
      <alignment horizontal="center"/>
    </xf>
    <xf numFmtId="170" fontId="0" fillId="4" borderId="0" xfId="0" applyNumberFormat="1" applyFill="1" applyBorder="1" applyAlignment="1">
      <alignment horizontal="center"/>
    </xf>
    <xf numFmtId="166" fontId="0" fillId="4" borderId="0" xfId="0" applyNumberFormat="1" applyFill="1" applyBorder="1" applyAlignment="1">
      <alignment horizontal="center"/>
    </xf>
    <xf numFmtId="165" fontId="0" fillId="4" borderId="0" xfId="0" applyNumberFormat="1" applyFill="1" applyBorder="1" applyAlignment="1">
      <alignment horizontal="center"/>
    </xf>
    <xf numFmtId="168" fontId="0" fillId="4" borderId="0" xfId="0" applyNumberFormat="1" applyFill="1" applyBorder="1" applyAlignment="1">
      <alignment horizontal="center"/>
    </xf>
    <xf numFmtId="173" fontId="0" fillId="4" borderId="12" xfId="0" applyNumberFormat="1" applyFill="1" applyBorder="1" applyAlignment="1">
      <alignment horizontal="center"/>
    </xf>
    <xf numFmtId="166" fontId="0" fillId="4" borderId="12" xfId="0" applyNumberFormat="1" applyFill="1" applyBorder="1" applyAlignment="1">
      <alignment horizontal="center"/>
    </xf>
    <xf numFmtId="165" fontId="0" fillId="4" borderId="12" xfId="0" applyNumberFormat="1" applyFill="1" applyBorder="1" applyAlignment="1">
      <alignment horizontal="center"/>
    </xf>
    <xf numFmtId="167" fontId="0" fillId="4" borderId="7" xfId="0" applyNumberFormat="1" applyFill="1" applyBorder="1" applyAlignment="1">
      <alignment horizontal="center"/>
    </xf>
    <xf numFmtId="167" fontId="0" fillId="4" borderId="0" xfId="0" applyNumberFormat="1" applyFill="1" applyBorder="1" applyAlignment="1">
      <alignment horizontal="center"/>
    </xf>
    <xf numFmtId="167" fontId="0" fillId="4" borderId="12" xfId="0" applyNumberFormat="1" applyFill="1" applyBorder="1" applyAlignment="1">
      <alignment horizontal="center"/>
    </xf>
    <xf numFmtId="49" fontId="0" fillId="2" borderId="0" xfId="0" applyNumberFormat="1" applyFont="1" applyFill="1" applyBorder="1"/>
    <xf numFmtId="0" fontId="0" fillId="2" borderId="0" xfId="0" applyFill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1" fontId="0" fillId="4" borderId="7" xfId="0" applyNumberFormat="1" applyFill="1" applyBorder="1" applyAlignment="1">
      <alignment horizontal="center"/>
    </xf>
    <xf numFmtId="1" fontId="0" fillId="4" borderId="0" xfId="0" applyNumberFormat="1" applyFill="1" applyBorder="1" applyAlignment="1">
      <alignment horizontal="center"/>
    </xf>
    <xf numFmtId="0" fontId="0" fillId="3" borderId="14" xfId="0" applyFill="1" applyBorder="1"/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3" xfId="0" applyFont="1" applyFill="1" applyBorder="1" applyAlignment="1">
      <alignment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17" xfId="0" applyFill="1" applyBorder="1"/>
    <xf numFmtId="0" fontId="0" fillId="2" borderId="5" xfId="0" applyFont="1" applyFill="1" applyBorder="1" applyAlignment="1">
      <alignment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vertical="center"/>
    </xf>
    <xf numFmtId="0" fontId="0" fillId="2" borderId="7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vertical="center"/>
    </xf>
    <xf numFmtId="0" fontId="0" fillId="2" borderId="0" xfId="0" applyFont="1" applyFill="1" applyBorder="1" applyAlignment="1">
      <alignment horizontal="center" vertical="center"/>
    </xf>
    <xf numFmtId="174" fontId="0" fillId="2" borderId="6" xfId="1" applyNumberFormat="1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vertical="center"/>
    </xf>
    <xf numFmtId="0" fontId="0" fillId="2" borderId="10" xfId="0" applyFont="1" applyFill="1" applyBorder="1" applyAlignment="1">
      <alignment horizontal="center" vertical="center"/>
    </xf>
    <xf numFmtId="0" fontId="0" fillId="2" borderId="16" xfId="0" applyFill="1" applyBorder="1"/>
    <xf numFmtId="0" fontId="0" fillId="2" borderId="12" xfId="0" applyFont="1" applyFill="1" applyBorder="1" applyAlignment="1">
      <alignment vertical="center"/>
    </xf>
    <xf numFmtId="0" fontId="0" fillId="2" borderId="12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vertical="center"/>
    </xf>
    <xf numFmtId="0" fontId="4" fillId="2" borderId="16" xfId="0" applyFont="1" applyFill="1" applyBorder="1" applyAlignment="1">
      <alignment vertical="center"/>
    </xf>
    <xf numFmtId="0" fontId="7" fillId="3" borderId="14" xfId="0" applyFont="1" applyFill="1" applyBorder="1"/>
    <xf numFmtId="0" fontId="4" fillId="3" borderId="14" xfId="0" applyFont="1" applyFill="1" applyBorder="1"/>
    <xf numFmtId="165" fontId="0" fillId="2" borderId="0" xfId="0" applyNumberFormat="1" applyFill="1" applyAlignment="1">
      <alignment horizontal="center" vertical="center"/>
    </xf>
    <xf numFmtId="167" fontId="0" fillId="2" borderId="0" xfId="0" applyNumberFormat="1" applyFill="1" applyAlignment="1">
      <alignment horizontal="center" vertical="center"/>
    </xf>
    <xf numFmtId="171" fontId="0" fillId="4" borderId="7" xfId="0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171" fontId="0" fillId="4" borderId="0" xfId="0" applyNumberFormat="1" applyFill="1" applyBorder="1" applyAlignment="1">
      <alignment horizontal="center"/>
    </xf>
    <xf numFmtId="171" fontId="0" fillId="4" borderId="12" xfId="0" applyNumberFormat="1" applyFill="1" applyBorder="1" applyAlignment="1">
      <alignment horizontal="center"/>
    </xf>
    <xf numFmtId="173" fontId="0" fillId="2" borderId="0" xfId="0" applyNumberFormat="1" applyFill="1" applyBorder="1" applyAlignment="1">
      <alignment horizontal="center"/>
    </xf>
    <xf numFmtId="168" fontId="0" fillId="4" borderId="12" xfId="0" applyNumberFormat="1" applyFill="1" applyBorder="1" applyAlignment="1">
      <alignment horizontal="center"/>
    </xf>
    <xf numFmtId="0" fontId="0" fillId="0" borderId="0" xfId="0" applyFill="1" applyAlignment="1">
      <alignment horizontal="center"/>
    </xf>
    <xf numFmtId="49" fontId="1" fillId="0" borderId="18" xfId="0" applyNumberFormat="1" applyFont="1" applyFill="1" applyBorder="1" applyAlignment="1">
      <alignment horizontal="center" vertical="center" wrapText="1"/>
    </xf>
    <xf numFmtId="1" fontId="1" fillId="4" borderId="0" xfId="0" applyNumberFormat="1" applyFont="1" applyFill="1" applyBorder="1" applyAlignment="1">
      <alignment horizontal="center"/>
    </xf>
    <xf numFmtId="171" fontId="1" fillId="4" borderId="7" xfId="0" applyNumberFormat="1" applyFont="1" applyFill="1" applyBorder="1" applyAlignment="1">
      <alignment horizontal="center"/>
    </xf>
    <xf numFmtId="171" fontId="1" fillId="4" borderId="0" xfId="0" applyNumberFormat="1" applyFont="1" applyFill="1" applyBorder="1" applyAlignment="1">
      <alignment horizontal="center"/>
    </xf>
    <xf numFmtId="171" fontId="1" fillId="4" borderId="12" xfId="0" applyNumberFormat="1" applyFont="1" applyFill="1" applyBorder="1" applyAlignment="1">
      <alignment horizontal="center"/>
    </xf>
    <xf numFmtId="1" fontId="1" fillId="4" borderId="7" xfId="0" applyNumberFormat="1" applyFont="1" applyFill="1" applyBorder="1" applyAlignment="1">
      <alignment horizontal="center"/>
    </xf>
    <xf numFmtId="1" fontId="1" fillId="4" borderId="12" xfId="0" applyNumberFormat="1" applyFont="1" applyFill="1" applyBorder="1" applyAlignment="1">
      <alignment horizontal="center"/>
    </xf>
    <xf numFmtId="166" fontId="0" fillId="4" borderId="7" xfId="0" applyNumberFormat="1" applyFill="1" applyBorder="1" applyAlignment="1">
      <alignment horizontal="center"/>
    </xf>
    <xf numFmtId="165" fontId="1" fillId="4" borderId="7" xfId="0" applyNumberFormat="1" applyFont="1" applyFill="1" applyBorder="1" applyAlignment="1">
      <alignment horizontal="center"/>
    </xf>
    <xf numFmtId="165" fontId="1" fillId="4" borderId="12" xfId="0" applyNumberFormat="1" applyFont="1" applyFill="1" applyBorder="1" applyAlignment="1">
      <alignment horizontal="center"/>
    </xf>
    <xf numFmtId="175" fontId="0" fillId="4" borderId="7" xfId="0" applyNumberFormat="1" applyFill="1" applyBorder="1" applyAlignment="1">
      <alignment horizontal="center"/>
    </xf>
    <xf numFmtId="175" fontId="0" fillId="4" borderId="0" xfId="0" applyNumberFormat="1" applyFill="1" applyBorder="1" applyAlignment="1">
      <alignment horizontal="center"/>
    </xf>
    <xf numFmtId="175" fontId="0" fillId="4" borderId="12" xfId="0" applyNumberFormat="1" applyFill="1" applyBorder="1" applyAlignment="1">
      <alignment horizontal="center"/>
    </xf>
    <xf numFmtId="169" fontId="0" fillId="4" borderId="7" xfId="0" applyNumberFormat="1" applyFill="1" applyBorder="1" applyAlignment="1">
      <alignment horizontal="center"/>
    </xf>
    <xf numFmtId="169" fontId="0" fillId="4" borderId="0" xfId="0" applyNumberFormat="1" applyFill="1" applyBorder="1" applyAlignment="1">
      <alignment horizontal="center"/>
    </xf>
    <xf numFmtId="169" fontId="0" fillId="4" borderId="12" xfId="0" applyNumberFormat="1" applyFill="1" applyBorder="1" applyAlignment="1">
      <alignment horizontal="center"/>
    </xf>
    <xf numFmtId="171" fontId="0" fillId="2" borderId="0" xfId="0" applyNumberFormat="1" applyFill="1" applyAlignment="1">
      <alignment horizontal="center"/>
    </xf>
    <xf numFmtId="173" fontId="1" fillId="4" borderId="7" xfId="0" applyNumberFormat="1" applyFont="1" applyFill="1" applyBorder="1" applyAlignment="1">
      <alignment horizontal="center"/>
    </xf>
    <xf numFmtId="173" fontId="1" fillId="4" borderId="0" xfId="0" applyNumberFormat="1" applyFont="1" applyFill="1" applyBorder="1" applyAlignment="1">
      <alignment horizontal="center"/>
    </xf>
    <xf numFmtId="173" fontId="1" fillId="4" borderId="12" xfId="0" applyNumberFormat="1" applyFont="1" applyFill="1" applyBorder="1" applyAlignment="1">
      <alignment horizontal="center"/>
    </xf>
    <xf numFmtId="165" fontId="1" fillId="4" borderId="0" xfId="0" applyNumberFormat="1" applyFont="1" applyFill="1" applyBorder="1" applyAlignment="1">
      <alignment horizontal="center"/>
    </xf>
    <xf numFmtId="174" fontId="0" fillId="2" borderId="4" xfId="1" applyNumberFormat="1" applyFont="1" applyFill="1" applyBorder="1" applyAlignment="1">
      <alignment horizontal="center" vertical="center"/>
    </xf>
    <xf numFmtId="174" fontId="0" fillId="2" borderId="8" xfId="1" applyNumberFormat="1" applyFont="1" applyFill="1" applyBorder="1" applyAlignment="1">
      <alignment horizontal="center" vertical="center"/>
    </xf>
    <xf numFmtId="174" fontId="0" fillId="2" borderId="9" xfId="1" applyNumberFormat="1" applyFont="1" applyFill="1" applyBorder="1" applyAlignment="1">
      <alignment horizontal="center" vertical="center"/>
    </xf>
    <xf numFmtId="174" fontId="0" fillId="2" borderId="11" xfId="1" applyNumberFormat="1" applyFont="1" applyFill="1" applyBorder="1" applyAlignment="1">
      <alignment horizontal="center" vertical="center"/>
    </xf>
    <xf numFmtId="174" fontId="0" fillId="2" borderId="13" xfId="1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49" fontId="0" fillId="2" borderId="0" xfId="0" applyNumberFormat="1" applyFill="1" applyAlignment="1">
      <alignment horizontal="left"/>
    </xf>
    <xf numFmtId="164" fontId="0" fillId="2" borderId="0" xfId="0" applyNumberFormat="1" applyFill="1" applyAlignment="1">
      <alignment horizontal="left"/>
    </xf>
    <xf numFmtId="2" fontId="0" fillId="2" borderId="0" xfId="0" applyNumberFormat="1" applyFill="1" applyAlignment="1">
      <alignment horizontal="center"/>
    </xf>
    <xf numFmtId="1" fontId="0" fillId="2" borderId="0" xfId="0" applyNumberFormat="1" applyFill="1" applyAlignment="1">
      <alignment horizontal="center"/>
    </xf>
    <xf numFmtId="176" fontId="0" fillId="2" borderId="0" xfId="0" applyNumberFormat="1" applyFill="1" applyAlignment="1">
      <alignment horizontal="center"/>
    </xf>
    <xf numFmtId="167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8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168" fontId="1" fillId="4" borderId="7" xfId="0" applyNumberFormat="1" applyFont="1" applyFill="1" applyBorder="1" applyAlignment="1">
      <alignment horizontal="center"/>
    </xf>
    <xf numFmtId="168" fontId="1" fillId="4" borderId="0" xfId="0" applyNumberFormat="1" applyFont="1" applyFill="1" applyBorder="1" applyAlignment="1">
      <alignment horizontal="center"/>
    </xf>
    <xf numFmtId="168" fontId="1" fillId="4" borderId="12" xfId="0" applyNumberFormat="1" applyFont="1" applyFill="1" applyBorder="1" applyAlignment="1">
      <alignment horizontal="center"/>
    </xf>
    <xf numFmtId="167" fontId="1" fillId="4" borderId="7" xfId="0" applyNumberFormat="1" applyFont="1" applyFill="1" applyBorder="1" applyAlignment="1">
      <alignment horizontal="center"/>
    </xf>
    <xf numFmtId="167" fontId="1" fillId="4" borderId="0" xfId="0" applyNumberFormat="1" applyFont="1" applyFill="1" applyBorder="1" applyAlignment="1">
      <alignment horizontal="center"/>
    </xf>
    <xf numFmtId="167" fontId="1" fillId="4" borderId="12" xfId="0" applyNumberFormat="1" applyFont="1" applyFill="1" applyBorder="1" applyAlignment="1">
      <alignment horizontal="center"/>
    </xf>
    <xf numFmtId="166" fontId="1" fillId="4" borderId="7" xfId="0" applyNumberFormat="1" applyFont="1" applyFill="1" applyBorder="1" applyAlignment="1">
      <alignment horizontal="center"/>
    </xf>
    <xf numFmtId="166" fontId="1" fillId="4" borderId="0" xfId="0" applyNumberFormat="1" applyFont="1" applyFill="1" applyBorder="1" applyAlignment="1">
      <alignment horizontal="center"/>
    </xf>
    <xf numFmtId="166" fontId="1" fillId="4" borderId="12" xfId="0" applyNumberFormat="1" applyFont="1" applyFill="1" applyBorder="1" applyAlignment="1">
      <alignment horizontal="center"/>
    </xf>
    <xf numFmtId="172" fontId="1" fillId="4" borderId="7" xfId="0" applyNumberFormat="1" applyFont="1" applyFill="1" applyBorder="1" applyAlignment="1">
      <alignment horizontal="center"/>
    </xf>
    <xf numFmtId="172" fontId="1" fillId="4" borderId="0" xfId="0" applyNumberFormat="1" applyFont="1" applyFill="1" applyBorder="1" applyAlignment="1">
      <alignment horizontal="center"/>
    </xf>
    <xf numFmtId="172" fontId="1" fillId="4" borderId="12" xfId="0" applyNumberFormat="1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164" fontId="1" fillId="4" borderId="0" xfId="0" applyNumberFormat="1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0" fillId="5" borderId="0" xfId="0" applyNumberFormat="1" applyFill="1" applyAlignment="1">
      <alignment horizontal="left"/>
    </xf>
    <xf numFmtId="165" fontId="0" fillId="5" borderId="0" xfId="0" applyNumberFormat="1" applyFill="1" applyAlignment="1">
      <alignment horizontal="center"/>
    </xf>
    <xf numFmtId="164" fontId="0" fillId="5" borderId="0" xfId="0" applyNumberFormat="1" applyFill="1" applyAlignment="1">
      <alignment horizontal="center"/>
    </xf>
    <xf numFmtId="49" fontId="0" fillId="5" borderId="0" xfId="0" applyNumberFormat="1" applyFill="1" applyBorder="1"/>
    <xf numFmtId="167" fontId="0" fillId="5" borderId="0" xfId="0" applyNumberFormat="1" applyFill="1" applyBorder="1" applyAlignment="1">
      <alignment horizontal="center"/>
    </xf>
    <xf numFmtId="168" fontId="0" fillId="5" borderId="0" xfId="0" applyNumberFormat="1" applyFill="1" applyAlignment="1">
      <alignment horizontal="center"/>
    </xf>
    <xf numFmtId="167" fontId="0" fillId="5" borderId="0" xfId="0" applyNumberFormat="1" applyFill="1" applyAlignment="1">
      <alignment horizontal="center"/>
    </xf>
    <xf numFmtId="172" fontId="0" fillId="4" borderId="7" xfId="0" applyNumberFormat="1" applyFill="1" applyBorder="1" applyAlignment="1">
      <alignment horizontal="center"/>
    </xf>
    <xf numFmtId="172" fontId="0" fillId="4" borderId="0" xfId="0" applyNumberFormat="1" applyFill="1" applyBorder="1" applyAlignment="1">
      <alignment horizontal="center"/>
    </xf>
    <xf numFmtId="172" fontId="0" fillId="4" borderId="12" xfId="0" applyNumberFormat="1" applyFill="1" applyBorder="1" applyAlignment="1">
      <alignment horizontal="center"/>
    </xf>
    <xf numFmtId="164" fontId="0" fillId="5" borderId="0" xfId="0" applyNumberFormat="1" applyFill="1" applyBorder="1" applyAlignment="1">
      <alignment horizontal="center"/>
    </xf>
    <xf numFmtId="165" fontId="0" fillId="5" borderId="0" xfId="0" applyNumberFormat="1" applyFill="1" applyBorder="1" applyAlignment="1">
      <alignment horizontal="center"/>
    </xf>
    <xf numFmtId="176" fontId="0" fillId="2" borderId="0" xfId="0" applyNumberFormat="1" applyFill="1" applyAlignment="1">
      <alignment horizontal="center" vertical="center"/>
    </xf>
    <xf numFmtId="176" fontId="0" fillId="4" borderId="7" xfId="0" applyNumberFormat="1" applyFill="1" applyBorder="1" applyAlignment="1">
      <alignment horizontal="center"/>
    </xf>
    <xf numFmtId="176" fontId="0" fillId="4" borderId="0" xfId="0" applyNumberFormat="1" applyFill="1" applyBorder="1" applyAlignment="1">
      <alignment horizontal="center"/>
    </xf>
    <xf numFmtId="176" fontId="0" fillId="4" borderId="12" xfId="0" applyNumberFormat="1" applyFill="1" applyBorder="1" applyAlignment="1">
      <alignment horizontal="center"/>
    </xf>
    <xf numFmtId="49" fontId="0" fillId="5" borderId="0" xfId="0" applyNumberFormat="1" applyFont="1" applyFill="1" applyBorder="1"/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2" borderId="12" xfId="0" applyFont="1" applyFill="1" applyBorder="1" applyAlignment="1">
      <alignment horizontal="center" vertical="center"/>
    </xf>
    <xf numFmtId="0" fontId="6" fillId="0" borderId="0" xfId="0" applyFont="1"/>
    <xf numFmtId="0" fontId="0" fillId="2" borderId="0" xfId="0" applyFont="1" applyFill="1" applyBorder="1" applyAlignment="1">
      <alignment horizontal="center" vertical="center"/>
    </xf>
    <xf numFmtId="43" fontId="0" fillId="2" borderId="19" xfId="1" applyFont="1" applyFill="1" applyBorder="1" applyAlignment="1">
      <alignment horizontal="center" vertical="center"/>
    </xf>
    <xf numFmtId="43" fontId="0" fillId="2" borderId="20" xfId="1" applyFont="1" applyFill="1" applyBorder="1" applyAlignment="1">
      <alignment horizontal="center" vertical="center"/>
    </xf>
    <xf numFmtId="43" fontId="0" fillId="2" borderId="12" xfId="1" applyFont="1" applyFill="1" applyBorder="1" applyAlignment="1">
      <alignment horizontal="center" vertical="center"/>
    </xf>
    <xf numFmtId="43" fontId="0" fillId="2" borderId="13" xfId="1" applyFont="1" applyFill="1" applyBorder="1" applyAlignment="1">
      <alignment horizontal="center" vertical="center"/>
    </xf>
    <xf numFmtId="10" fontId="0" fillId="2" borderId="19" xfId="1" applyNumberFormat="1" applyFont="1" applyFill="1" applyBorder="1" applyAlignment="1">
      <alignment horizontal="center" vertical="center"/>
    </xf>
    <xf numFmtId="10" fontId="0" fillId="2" borderId="20" xfId="1" applyNumberFormat="1" applyFont="1" applyFill="1" applyBorder="1" applyAlignment="1">
      <alignment horizontal="center" vertical="center"/>
    </xf>
    <xf numFmtId="10" fontId="0" fillId="2" borderId="0" xfId="1" applyNumberFormat="1" applyFont="1" applyFill="1" applyBorder="1" applyAlignment="1">
      <alignment horizontal="center" vertical="center"/>
    </xf>
    <xf numFmtId="10" fontId="0" fillId="2" borderId="9" xfId="1" applyNumberFormat="1" applyFont="1" applyFill="1" applyBorder="1" applyAlignment="1">
      <alignment horizontal="center" vertical="center"/>
    </xf>
    <xf numFmtId="10" fontId="0" fillId="2" borderId="12" xfId="1" applyNumberFormat="1" applyFont="1" applyFill="1" applyBorder="1" applyAlignment="1">
      <alignment horizontal="center" vertical="center"/>
    </xf>
    <xf numFmtId="10" fontId="0" fillId="2" borderId="13" xfId="1" applyNumberFormat="1" applyFont="1" applyFill="1" applyBorder="1" applyAlignment="1">
      <alignment horizontal="center"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1571626</xdr:colOff>
      <xdr:row>0</xdr:row>
      <xdr:rowOff>71438</xdr:rowOff>
    </xdr:from>
    <xdr:to>
      <xdr:col>0</xdr:col>
      <xdr:colOff>3964782</xdr:colOff>
      <xdr:row>0</xdr:row>
      <xdr:rowOff>1347923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6" y="71438"/>
          <a:ext cx="2393156" cy="1276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1726405</xdr:colOff>
      <xdr:row>0</xdr:row>
      <xdr:rowOff>107157</xdr:rowOff>
    </xdr:from>
    <xdr:to>
      <xdr:col>0</xdr:col>
      <xdr:colOff>4122341</xdr:colOff>
      <xdr:row>0</xdr:row>
      <xdr:rowOff>1381331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26405" y="107157"/>
          <a:ext cx="2395936" cy="12741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916781</xdr:colOff>
      <xdr:row>0</xdr:row>
      <xdr:rowOff>130969</xdr:rowOff>
    </xdr:from>
    <xdr:to>
      <xdr:col>2</xdr:col>
      <xdr:colOff>3306620</xdr:colOff>
      <xdr:row>0</xdr:row>
      <xdr:rowOff>1405143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76375" y="130969"/>
          <a:ext cx="2389839" cy="127417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571500</xdr:colOff>
      <xdr:row>0</xdr:row>
      <xdr:rowOff>59531</xdr:rowOff>
    </xdr:from>
    <xdr:to>
      <xdr:col>3</xdr:col>
      <xdr:colOff>639620</xdr:colOff>
      <xdr:row>0</xdr:row>
      <xdr:rowOff>1339802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7281" y="59531"/>
          <a:ext cx="2389839" cy="128027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785812</xdr:colOff>
      <xdr:row>0</xdr:row>
      <xdr:rowOff>71438</xdr:rowOff>
    </xdr:from>
    <xdr:to>
      <xdr:col>4</xdr:col>
      <xdr:colOff>341964</xdr:colOff>
      <xdr:row>0</xdr:row>
      <xdr:rowOff>1345612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0625" y="71438"/>
          <a:ext cx="2389839" cy="1274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1"/>
  <sheetViews>
    <sheetView showGridLines="0" tabSelected="1" zoomScale="80" zoomScaleNormal="80" workbookViewId="0">
      <selection activeCell="A2" sqref="A2"/>
    </sheetView>
  </sheetViews>
  <sheetFormatPr defaultRowHeight="14.4" x14ac:dyDescent="0.3"/>
  <cols>
    <col min="1" max="1" width="75.88671875" customWidth="1"/>
    <col min="2" max="2" width="13.109375" style="2" customWidth="1"/>
    <col min="3" max="29" width="15.6640625" style="2" customWidth="1"/>
    <col min="30" max="34" width="15.6640625" customWidth="1"/>
  </cols>
  <sheetData>
    <row r="1" spans="1:35" ht="120" customHeight="1" x14ac:dyDescent="0.3">
      <c r="B1" s="151" t="s">
        <v>113</v>
      </c>
      <c r="J1" s="124"/>
      <c r="K1" s="125"/>
      <c r="L1" s="125"/>
      <c r="M1" s="125"/>
      <c r="N1" s="125"/>
      <c r="O1" s="125"/>
      <c r="P1" s="125"/>
      <c r="Q1" s="124"/>
    </row>
    <row r="2" spans="1:35" s="10" customFormat="1" ht="15.6" x14ac:dyDescent="0.35">
      <c r="A2" s="8" t="s">
        <v>29</v>
      </c>
      <c r="B2" s="9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</row>
    <row r="3" spans="1:35" ht="15" thickBot="1" x14ac:dyDescent="0.35"/>
    <row r="4" spans="1:35" s="3" customFormat="1" ht="60" customHeight="1" x14ac:dyDescent="0.3">
      <c r="A4" s="37" t="s">
        <v>6</v>
      </c>
      <c r="B4" s="38" t="s">
        <v>3</v>
      </c>
      <c r="C4" s="39" t="s">
        <v>55</v>
      </c>
      <c r="D4" s="40" t="s">
        <v>56</v>
      </c>
      <c r="E4" s="39" t="s">
        <v>71</v>
      </c>
      <c r="F4" s="39" t="s">
        <v>57</v>
      </c>
      <c r="G4" s="39" t="s">
        <v>58</v>
      </c>
      <c r="H4" s="39" t="s">
        <v>59</v>
      </c>
      <c r="I4" s="39" t="s">
        <v>60</v>
      </c>
      <c r="J4" s="39" t="s">
        <v>61</v>
      </c>
      <c r="K4" s="39" t="s">
        <v>62</v>
      </c>
      <c r="L4" s="39" t="s">
        <v>37</v>
      </c>
      <c r="M4" s="39" t="s">
        <v>38</v>
      </c>
      <c r="N4" s="39" t="s">
        <v>40</v>
      </c>
      <c r="O4" s="39" t="s">
        <v>75</v>
      </c>
      <c r="P4" s="39" t="s">
        <v>41</v>
      </c>
      <c r="Q4" s="39" t="s">
        <v>83</v>
      </c>
      <c r="R4" s="39" t="s">
        <v>68</v>
      </c>
      <c r="S4" s="39" t="s">
        <v>80</v>
      </c>
      <c r="T4" s="39" t="s">
        <v>69</v>
      </c>
      <c r="U4" s="39" t="s">
        <v>111</v>
      </c>
      <c r="V4" s="39" t="s">
        <v>50</v>
      </c>
      <c r="W4" s="39" t="s">
        <v>67</v>
      </c>
      <c r="X4" s="39" t="s">
        <v>85</v>
      </c>
      <c r="Y4" s="39" t="s">
        <v>76</v>
      </c>
      <c r="Z4" s="39" t="s">
        <v>110</v>
      </c>
      <c r="AA4" s="39" t="s">
        <v>51</v>
      </c>
      <c r="AB4" s="39" t="s">
        <v>52</v>
      </c>
      <c r="AC4" s="39" t="s">
        <v>53</v>
      </c>
      <c r="AD4" s="39" t="s">
        <v>54</v>
      </c>
    </row>
    <row r="5" spans="1:35" s="2" customFormat="1" x14ac:dyDescent="0.3">
      <c r="A5" s="152" t="s">
        <v>119</v>
      </c>
      <c r="B5" s="153">
        <v>22002211</v>
      </c>
      <c r="C5" s="31">
        <v>87.55</v>
      </c>
      <c r="D5" s="31">
        <v>17.440000000000001</v>
      </c>
      <c r="E5" s="33">
        <v>3.819</v>
      </c>
      <c r="F5" s="33">
        <v>5.1529999999999996</v>
      </c>
      <c r="G5" s="33">
        <v>5.0579999999999998</v>
      </c>
      <c r="H5" s="31">
        <v>0.749</v>
      </c>
      <c r="I5" s="33">
        <v>0.4516</v>
      </c>
      <c r="J5" s="33">
        <v>0.215</v>
      </c>
      <c r="K5" s="154"/>
      <c r="L5" s="30">
        <v>19.600000000000001</v>
      </c>
      <c r="M5" s="30">
        <v>128.1</v>
      </c>
      <c r="N5" s="30">
        <v>110.4</v>
      </c>
      <c r="O5" s="34">
        <v>383.2</v>
      </c>
      <c r="P5" s="33"/>
      <c r="Q5" s="31"/>
      <c r="R5" s="31">
        <v>9.3659999999999997</v>
      </c>
      <c r="S5" s="33"/>
      <c r="T5" s="33">
        <v>2.492</v>
      </c>
      <c r="U5" s="30"/>
      <c r="V5" s="34">
        <v>8430</v>
      </c>
      <c r="W5" s="30"/>
      <c r="X5" s="30"/>
      <c r="Y5" s="30"/>
      <c r="Z5" s="30"/>
      <c r="AA5" s="50"/>
      <c r="AB5" s="50"/>
      <c r="AC5" s="58"/>
      <c r="AD5" s="33"/>
      <c r="AE5" s="14"/>
      <c r="AF5" s="14"/>
    </row>
    <row r="6" spans="1:35" s="2" customFormat="1" x14ac:dyDescent="0.3">
      <c r="A6" s="152" t="s">
        <v>115</v>
      </c>
      <c r="B6" s="153">
        <v>22002535</v>
      </c>
      <c r="C6" s="31">
        <v>87.9</v>
      </c>
      <c r="D6" s="31">
        <v>16.579999999999998</v>
      </c>
      <c r="E6" s="33">
        <v>4.1159999999999997</v>
      </c>
      <c r="F6" s="33">
        <v>4.9039999999999999</v>
      </c>
      <c r="G6" s="33">
        <v>4.407</v>
      </c>
      <c r="H6" s="30"/>
      <c r="I6" s="34"/>
      <c r="J6" s="155"/>
      <c r="K6" s="154"/>
      <c r="L6" s="30">
        <v>14.52</v>
      </c>
      <c r="M6" s="30">
        <v>101.8</v>
      </c>
      <c r="N6" s="30">
        <v>97.66</v>
      </c>
      <c r="O6" s="31"/>
      <c r="P6" s="31"/>
      <c r="Q6" s="31"/>
      <c r="R6" s="31">
        <v>8.7309999999999999</v>
      </c>
      <c r="S6" s="31"/>
      <c r="T6" s="31"/>
      <c r="U6" s="31"/>
      <c r="V6" s="34">
        <v>13280</v>
      </c>
      <c r="W6" s="31"/>
      <c r="X6" s="31"/>
      <c r="Y6" s="31"/>
      <c r="Z6" s="31"/>
      <c r="AA6" s="31"/>
      <c r="AB6" s="31"/>
      <c r="AC6" s="31"/>
      <c r="AD6" s="31"/>
      <c r="AE6" s="14"/>
      <c r="AF6" s="14"/>
    </row>
    <row r="7" spans="1:35" s="2" customFormat="1" x14ac:dyDescent="0.3">
      <c r="A7" s="152" t="s">
        <v>118</v>
      </c>
      <c r="B7" s="153">
        <v>22002324</v>
      </c>
      <c r="C7" s="31">
        <v>89.54</v>
      </c>
      <c r="D7" s="31">
        <v>17.46</v>
      </c>
      <c r="E7" s="33">
        <v>5.0890000000000004</v>
      </c>
      <c r="F7" s="33">
        <v>6.0529999999999999</v>
      </c>
      <c r="G7" s="33">
        <v>4.0199999999999996</v>
      </c>
      <c r="H7" s="31"/>
      <c r="I7" s="34"/>
      <c r="J7" s="33"/>
      <c r="K7" s="154"/>
      <c r="L7" s="30">
        <v>144.5</v>
      </c>
      <c r="M7" s="30">
        <v>2490</v>
      </c>
      <c r="N7" s="30">
        <v>88.18</v>
      </c>
      <c r="O7" s="34"/>
      <c r="P7" s="33"/>
      <c r="Q7" s="31"/>
      <c r="R7" s="31">
        <v>12.55</v>
      </c>
      <c r="S7" s="33">
        <v>7.8890000000000002</v>
      </c>
      <c r="T7" s="31"/>
      <c r="U7" s="31"/>
      <c r="V7" s="34">
        <v>14780</v>
      </c>
      <c r="W7" s="31">
        <v>103</v>
      </c>
      <c r="X7" s="31"/>
      <c r="Y7" s="31"/>
      <c r="Z7" s="31"/>
      <c r="AA7" s="50"/>
      <c r="AB7" s="50"/>
      <c r="AC7" s="58"/>
      <c r="AD7" s="33"/>
      <c r="AE7" s="14"/>
      <c r="AF7" s="14"/>
    </row>
    <row r="8" spans="1:35" s="2" customFormat="1" x14ac:dyDescent="0.3">
      <c r="A8" s="152" t="s">
        <v>118</v>
      </c>
      <c r="B8" s="153">
        <v>22002211</v>
      </c>
      <c r="C8" s="31">
        <v>87.31</v>
      </c>
      <c r="D8" s="31">
        <v>17.23</v>
      </c>
      <c r="E8" s="33">
        <v>3.62</v>
      </c>
      <c r="F8" s="33">
        <v>5.9580000000000002</v>
      </c>
      <c r="G8" s="33">
        <v>4.7190000000000003</v>
      </c>
      <c r="H8" s="31">
        <v>0.94099999999999995</v>
      </c>
      <c r="I8" s="33">
        <v>0.52310000000000001</v>
      </c>
      <c r="J8" s="33">
        <v>0.26200000000000001</v>
      </c>
      <c r="K8" s="154"/>
      <c r="L8" s="30">
        <v>19.079999999999998</v>
      </c>
      <c r="M8" s="30">
        <v>112.8</v>
      </c>
      <c r="N8" s="30">
        <v>88.89</v>
      </c>
      <c r="O8" s="34">
        <v>446.8</v>
      </c>
      <c r="P8" s="33"/>
      <c r="Q8" s="31"/>
      <c r="R8" s="31">
        <v>13.35</v>
      </c>
      <c r="S8" s="33"/>
      <c r="T8" s="33">
        <v>2.516</v>
      </c>
      <c r="U8" s="31"/>
      <c r="V8" s="34">
        <v>3893</v>
      </c>
      <c r="W8" s="31"/>
      <c r="X8" s="31"/>
      <c r="Y8" s="31"/>
      <c r="Z8" s="31"/>
      <c r="AA8" s="50"/>
      <c r="AB8" s="50"/>
      <c r="AC8" s="58"/>
      <c r="AD8" s="33"/>
      <c r="AE8" s="14"/>
      <c r="AF8" s="14"/>
    </row>
    <row r="9" spans="1:35" s="2" customFormat="1" x14ac:dyDescent="0.3">
      <c r="A9" s="176" t="s">
        <v>118</v>
      </c>
      <c r="B9" s="153">
        <v>22002235</v>
      </c>
      <c r="C9" s="31">
        <v>87.71</v>
      </c>
      <c r="D9" s="31">
        <v>17.34</v>
      </c>
      <c r="E9" s="33">
        <v>4.3689999999999998</v>
      </c>
      <c r="F9" s="33">
        <v>4.9950000000000001</v>
      </c>
      <c r="G9" s="33">
        <v>3.778</v>
      </c>
      <c r="H9" s="31"/>
      <c r="I9" s="33"/>
      <c r="J9" s="33"/>
      <c r="K9" s="154"/>
      <c r="L9" s="30">
        <v>99.67</v>
      </c>
      <c r="M9" s="30">
        <v>143</v>
      </c>
      <c r="N9" s="30">
        <v>81.680000000000007</v>
      </c>
      <c r="O9" s="34"/>
      <c r="P9" s="33"/>
      <c r="Q9" s="31"/>
      <c r="R9" s="31">
        <v>11.05</v>
      </c>
      <c r="S9" s="33"/>
      <c r="T9" s="33"/>
      <c r="U9" s="31"/>
      <c r="V9" s="178">
        <v>9377</v>
      </c>
      <c r="W9" s="31"/>
      <c r="X9" s="31"/>
      <c r="Y9" s="31"/>
      <c r="Z9" s="31"/>
      <c r="AA9" s="50"/>
      <c r="AB9" s="50"/>
      <c r="AC9" s="58"/>
      <c r="AD9" s="33"/>
      <c r="AE9" s="14"/>
      <c r="AF9" s="14"/>
    </row>
    <row r="10" spans="1:35" s="2" customFormat="1" x14ac:dyDescent="0.3">
      <c r="A10" s="152" t="s">
        <v>118</v>
      </c>
      <c r="B10" s="153">
        <v>22001868</v>
      </c>
      <c r="C10" s="31">
        <v>87.95</v>
      </c>
      <c r="D10" s="31">
        <v>19.77</v>
      </c>
      <c r="E10" s="33">
        <v>3.6480000000000001</v>
      </c>
      <c r="F10" s="33">
        <v>5.6050000000000004</v>
      </c>
      <c r="G10" s="33">
        <v>2.8</v>
      </c>
      <c r="H10" s="31"/>
      <c r="I10" s="33"/>
      <c r="J10" s="33"/>
      <c r="K10" s="33"/>
      <c r="L10" s="30">
        <v>135</v>
      </c>
      <c r="M10" s="30">
        <v>2430</v>
      </c>
      <c r="N10" s="30">
        <v>81.599999999999994</v>
      </c>
      <c r="O10" s="34"/>
      <c r="P10" s="33"/>
      <c r="Q10" s="31"/>
      <c r="R10" s="31"/>
      <c r="S10" s="33"/>
      <c r="T10" s="33"/>
      <c r="U10" s="31"/>
      <c r="V10" s="34">
        <v>15810</v>
      </c>
      <c r="W10" s="31"/>
      <c r="X10" s="31"/>
      <c r="Y10" s="31"/>
      <c r="Z10" s="31"/>
      <c r="AA10" s="50"/>
      <c r="AB10" s="50"/>
      <c r="AC10" s="58"/>
      <c r="AD10" s="33"/>
      <c r="AE10" s="14"/>
      <c r="AF10" s="14"/>
    </row>
    <row r="11" spans="1:35" s="2" customFormat="1" x14ac:dyDescent="0.3">
      <c r="A11" s="176" t="s">
        <v>117</v>
      </c>
      <c r="B11" s="153">
        <v>22002324</v>
      </c>
      <c r="C11" s="31">
        <v>96.93</v>
      </c>
      <c r="D11" s="31">
        <v>6.5369999999999999</v>
      </c>
      <c r="E11" s="33"/>
      <c r="F11" s="33"/>
      <c r="G11" s="33"/>
      <c r="H11" s="31">
        <v>18.37</v>
      </c>
      <c r="I11" s="34"/>
      <c r="J11" s="33">
        <v>6.476</v>
      </c>
      <c r="K11" s="154"/>
      <c r="L11" s="30">
        <v>14190</v>
      </c>
      <c r="M11" s="30">
        <v>11820</v>
      </c>
      <c r="N11" s="30">
        <v>7443</v>
      </c>
      <c r="O11" s="34">
        <v>13200</v>
      </c>
      <c r="P11" s="33">
        <v>29.75</v>
      </c>
      <c r="Q11" s="31">
        <v>231.2</v>
      </c>
      <c r="R11" s="31"/>
      <c r="S11" s="34"/>
      <c r="T11" s="34"/>
      <c r="U11" s="177">
        <v>28.86</v>
      </c>
      <c r="V11" s="34">
        <v>1764000</v>
      </c>
      <c r="W11" s="34">
        <v>8546</v>
      </c>
      <c r="X11" s="34">
        <v>9401</v>
      </c>
      <c r="Y11" s="34">
        <v>215100</v>
      </c>
      <c r="Z11" s="34"/>
      <c r="AA11" s="50">
        <v>1.9359999999999999</v>
      </c>
      <c r="AB11" s="50">
        <v>0.1042</v>
      </c>
      <c r="AC11" s="58">
        <v>2.8860000000000001E-3</v>
      </c>
      <c r="AD11" s="33">
        <v>1.325</v>
      </c>
      <c r="AE11" s="14"/>
      <c r="AF11" s="14"/>
      <c r="AG11" s="14"/>
      <c r="AH11" s="14"/>
      <c r="AI11" s="14"/>
    </row>
    <row r="12" spans="1:35" s="2" customFormat="1" x14ac:dyDescent="0.3">
      <c r="A12" s="152" t="s">
        <v>117</v>
      </c>
      <c r="B12" s="153">
        <v>22002248</v>
      </c>
      <c r="C12" s="31">
        <v>99.12</v>
      </c>
      <c r="D12" s="31"/>
      <c r="E12" s="33"/>
      <c r="F12" s="33"/>
      <c r="G12" s="33"/>
      <c r="H12" s="31">
        <v>20.88</v>
      </c>
      <c r="I12" s="33">
        <v>1.448</v>
      </c>
      <c r="J12" s="33">
        <v>6.4340000000000002</v>
      </c>
      <c r="K12" s="33">
        <v>2.3860000000000001</v>
      </c>
      <c r="L12" s="30">
        <v>497.4</v>
      </c>
      <c r="M12" s="30">
        <v>3268</v>
      </c>
      <c r="N12" s="30">
        <v>1554</v>
      </c>
      <c r="O12" s="34">
        <v>4091</v>
      </c>
      <c r="P12" s="33">
        <v>13.77</v>
      </c>
      <c r="Q12" s="31">
        <v>61.18</v>
      </c>
      <c r="R12" s="31">
        <v>103.4</v>
      </c>
      <c r="S12" s="33">
        <v>30.59</v>
      </c>
      <c r="T12" s="33">
        <v>24.24</v>
      </c>
      <c r="U12" s="34"/>
      <c r="V12" s="34">
        <v>245400</v>
      </c>
      <c r="W12" s="34">
        <v>2479</v>
      </c>
      <c r="X12" s="34">
        <v>2727</v>
      </c>
      <c r="Y12" s="34">
        <v>65540</v>
      </c>
      <c r="Z12" s="34">
        <v>20470</v>
      </c>
      <c r="AA12" s="50"/>
      <c r="AB12" s="50"/>
      <c r="AC12" s="58"/>
      <c r="AD12" s="33"/>
      <c r="AE12" s="14"/>
      <c r="AF12" s="14"/>
      <c r="AG12" s="14"/>
    </row>
    <row r="13" spans="1:35" s="2" customFormat="1" x14ac:dyDescent="0.3">
      <c r="A13" s="152" t="s">
        <v>117</v>
      </c>
      <c r="B13" s="153">
        <v>22002213</v>
      </c>
      <c r="C13" s="31">
        <v>99.42</v>
      </c>
      <c r="D13" s="31"/>
      <c r="E13" s="33"/>
      <c r="F13" s="33"/>
      <c r="G13" s="33"/>
      <c r="H13" s="31">
        <v>19.41</v>
      </c>
      <c r="I13" s="33">
        <v>2.5209999999999999</v>
      </c>
      <c r="J13" s="33">
        <v>5.0880000000000001</v>
      </c>
      <c r="K13" s="33"/>
      <c r="L13" s="30">
        <v>436.9</v>
      </c>
      <c r="M13" s="30">
        <v>2789</v>
      </c>
      <c r="N13" s="30">
        <v>1546</v>
      </c>
      <c r="O13" s="34">
        <v>3409</v>
      </c>
      <c r="P13" s="33">
        <v>7.0970000000000004</v>
      </c>
      <c r="Q13" s="31">
        <v>57.67</v>
      </c>
      <c r="R13" s="31">
        <v>130.9</v>
      </c>
      <c r="S13" s="33">
        <v>61.65</v>
      </c>
      <c r="T13" s="33">
        <v>37.78</v>
      </c>
      <c r="U13" s="34"/>
      <c r="V13" s="34">
        <v>169900</v>
      </c>
      <c r="W13" s="34">
        <v>414.1</v>
      </c>
      <c r="X13" s="34"/>
      <c r="Y13" s="34">
        <v>27080</v>
      </c>
      <c r="Z13" s="34">
        <v>16320</v>
      </c>
      <c r="AA13" s="50">
        <v>0.47039999999999998</v>
      </c>
      <c r="AB13" s="50">
        <v>0.26910000000000001</v>
      </c>
      <c r="AC13" s="58">
        <v>1.836E-3</v>
      </c>
      <c r="AD13" s="33">
        <v>1.2729999999999999</v>
      </c>
      <c r="AE13" s="14"/>
      <c r="AF13" s="14"/>
      <c r="AG13" s="14"/>
      <c r="AH13" s="14"/>
      <c r="AI13" s="14"/>
    </row>
    <row r="14" spans="1:35" s="2" customFormat="1" x14ac:dyDescent="0.3">
      <c r="A14" s="152" t="s">
        <v>117</v>
      </c>
      <c r="B14" s="153">
        <v>22002119</v>
      </c>
      <c r="C14" s="31">
        <v>98.59</v>
      </c>
      <c r="D14" s="31">
        <v>22.4</v>
      </c>
      <c r="E14" s="33"/>
      <c r="F14" s="33">
        <v>60.47</v>
      </c>
      <c r="G14" s="33"/>
      <c r="H14" s="31">
        <v>15.28</v>
      </c>
      <c r="I14" s="33">
        <v>4.3529999999999998</v>
      </c>
      <c r="J14" s="33">
        <v>5.1870000000000003</v>
      </c>
      <c r="K14" s="33">
        <v>0.33700000000000002</v>
      </c>
      <c r="L14" s="30">
        <v>409.4</v>
      </c>
      <c r="M14" s="30">
        <v>2962</v>
      </c>
      <c r="N14" s="30">
        <v>1256</v>
      </c>
      <c r="O14" s="34">
        <v>6422</v>
      </c>
      <c r="P14" s="33">
        <v>9.0630000000000006</v>
      </c>
      <c r="Q14" s="31">
        <v>20.38</v>
      </c>
      <c r="R14" s="31">
        <v>141.69999999999999</v>
      </c>
      <c r="S14" s="33">
        <v>62.07</v>
      </c>
      <c r="T14" s="33">
        <v>22.69</v>
      </c>
      <c r="U14" s="34"/>
      <c r="V14" s="34">
        <v>202400</v>
      </c>
      <c r="W14" s="34">
        <v>1386</v>
      </c>
      <c r="X14" s="34">
        <v>1525</v>
      </c>
      <c r="Y14" s="34">
        <v>40340</v>
      </c>
      <c r="Z14" s="34"/>
      <c r="AA14" s="50">
        <v>1.4370000000000001</v>
      </c>
      <c r="AB14" s="50">
        <v>0.43959999999999999</v>
      </c>
      <c r="AC14" s="58">
        <v>7.1780000000000004E-3</v>
      </c>
      <c r="AD14" s="33">
        <v>1.28</v>
      </c>
      <c r="AE14" s="14"/>
      <c r="AF14" s="14"/>
      <c r="AG14" s="14"/>
      <c r="AH14" s="14"/>
      <c r="AI14" s="14"/>
    </row>
    <row r="15" spans="1:35" s="1" customFormat="1" x14ac:dyDescent="0.3">
      <c r="A15" s="41" t="s">
        <v>0</v>
      </c>
      <c r="B15" s="42"/>
      <c r="C15" s="43">
        <f t="shared" ref="C15:T15" si="0">MIN(C5:C14)</f>
        <v>87.31</v>
      </c>
      <c r="D15" s="133">
        <f t="shared" si="0"/>
        <v>6.5369999999999999</v>
      </c>
      <c r="E15" s="164">
        <f t="shared" si="0"/>
        <v>3.62</v>
      </c>
      <c r="F15" s="164">
        <f t="shared" si="0"/>
        <v>4.9039999999999999</v>
      </c>
      <c r="G15" s="164">
        <f t="shared" si="0"/>
        <v>2.8</v>
      </c>
      <c r="H15" s="133">
        <f t="shared" si="0"/>
        <v>0.749</v>
      </c>
      <c r="I15" s="164">
        <f t="shared" si="0"/>
        <v>0.4516</v>
      </c>
      <c r="J15" s="164">
        <f t="shared" si="0"/>
        <v>0.215</v>
      </c>
      <c r="K15" s="164">
        <f t="shared" si="0"/>
        <v>0.33700000000000002</v>
      </c>
      <c r="L15" s="161">
        <f t="shared" si="0"/>
        <v>14.52</v>
      </c>
      <c r="M15" s="161">
        <f t="shared" si="0"/>
        <v>101.8</v>
      </c>
      <c r="N15" s="161">
        <f t="shared" si="0"/>
        <v>81.599999999999994</v>
      </c>
      <c r="O15" s="173">
        <f t="shared" si="0"/>
        <v>383.2</v>
      </c>
      <c r="P15" s="164">
        <f t="shared" si="0"/>
        <v>7.0970000000000004</v>
      </c>
      <c r="Q15" s="133">
        <f t="shared" si="0"/>
        <v>20.38</v>
      </c>
      <c r="R15" s="133">
        <f t="shared" si="0"/>
        <v>8.7309999999999999</v>
      </c>
      <c r="S15" s="164">
        <f t="shared" si="0"/>
        <v>7.8890000000000002</v>
      </c>
      <c r="T15" s="164">
        <f t="shared" si="0"/>
        <v>2.492</v>
      </c>
      <c r="U15" s="43"/>
      <c r="V15" s="173">
        <f t="shared" ref="V15:AD15" si="1">MIN(V5:V14)</f>
        <v>3893</v>
      </c>
      <c r="W15" s="130">
        <f t="shared" si="1"/>
        <v>103</v>
      </c>
      <c r="X15" s="130">
        <f t="shared" si="1"/>
        <v>1525</v>
      </c>
      <c r="Y15" s="130">
        <f t="shared" si="1"/>
        <v>27080</v>
      </c>
      <c r="Z15" s="130">
        <f t="shared" si="1"/>
        <v>16320</v>
      </c>
      <c r="AA15" s="167">
        <f t="shared" si="1"/>
        <v>0.47039999999999998</v>
      </c>
      <c r="AB15" s="167">
        <f t="shared" si="1"/>
        <v>0.1042</v>
      </c>
      <c r="AC15" s="170">
        <f t="shared" si="1"/>
        <v>1.836E-3</v>
      </c>
      <c r="AD15" s="164">
        <f t="shared" si="1"/>
        <v>1.2729999999999999</v>
      </c>
    </row>
    <row r="16" spans="1:35" s="1" customFormat="1" x14ac:dyDescent="0.3">
      <c r="A16" s="44" t="s">
        <v>1</v>
      </c>
      <c r="B16" s="45"/>
      <c r="C16" s="46">
        <f t="shared" ref="C16:T16" si="2">MAX(C5:C14)</f>
        <v>99.42</v>
      </c>
      <c r="D16" s="145">
        <f t="shared" si="2"/>
        <v>22.4</v>
      </c>
      <c r="E16" s="165">
        <f t="shared" si="2"/>
        <v>5.0890000000000004</v>
      </c>
      <c r="F16" s="165">
        <f t="shared" si="2"/>
        <v>60.47</v>
      </c>
      <c r="G16" s="165">
        <f t="shared" si="2"/>
        <v>5.0579999999999998</v>
      </c>
      <c r="H16" s="145">
        <f t="shared" si="2"/>
        <v>20.88</v>
      </c>
      <c r="I16" s="165">
        <f t="shared" si="2"/>
        <v>4.3529999999999998</v>
      </c>
      <c r="J16" s="165">
        <f t="shared" si="2"/>
        <v>6.476</v>
      </c>
      <c r="K16" s="165">
        <f t="shared" si="2"/>
        <v>2.3860000000000001</v>
      </c>
      <c r="L16" s="162">
        <f t="shared" si="2"/>
        <v>14190</v>
      </c>
      <c r="M16" s="162">
        <f t="shared" si="2"/>
        <v>11820</v>
      </c>
      <c r="N16" s="162">
        <f t="shared" si="2"/>
        <v>7443</v>
      </c>
      <c r="O16" s="174">
        <f t="shared" si="2"/>
        <v>13200</v>
      </c>
      <c r="P16" s="165">
        <f t="shared" si="2"/>
        <v>29.75</v>
      </c>
      <c r="Q16" s="145">
        <f t="shared" si="2"/>
        <v>231.2</v>
      </c>
      <c r="R16" s="145">
        <f t="shared" si="2"/>
        <v>141.69999999999999</v>
      </c>
      <c r="S16" s="165">
        <f t="shared" si="2"/>
        <v>62.07</v>
      </c>
      <c r="T16" s="165">
        <f t="shared" si="2"/>
        <v>37.78</v>
      </c>
      <c r="U16" s="46"/>
      <c r="V16" s="174">
        <f t="shared" ref="V16:AD16" si="3">MAX(V5:V14)</f>
        <v>1764000</v>
      </c>
      <c r="W16" s="126">
        <f t="shared" si="3"/>
        <v>8546</v>
      </c>
      <c r="X16" s="126">
        <f t="shared" si="3"/>
        <v>9401</v>
      </c>
      <c r="Y16" s="126">
        <f t="shared" si="3"/>
        <v>215100</v>
      </c>
      <c r="Z16" s="126">
        <f t="shared" si="3"/>
        <v>20470</v>
      </c>
      <c r="AA16" s="168">
        <f t="shared" si="3"/>
        <v>1.9359999999999999</v>
      </c>
      <c r="AB16" s="168">
        <f t="shared" si="3"/>
        <v>0.43959999999999999</v>
      </c>
      <c r="AC16" s="171">
        <f t="shared" si="3"/>
        <v>7.1780000000000004E-3</v>
      </c>
      <c r="AD16" s="165">
        <f t="shared" si="3"/>
        <v>1.325</v>
      </c>
    </row>
    <row r="17" spans="1:30" s="1" customFormat="1" ht="15" thickBot="1" x14ac:dyDescent="0.35">
      <c r="A17" s="47" t="s">
        <v>2</v>
      </c>
      <c r="B17" s="48"/>
      <c r="C17" s="49">
        <f t="shared" ref="C17:T17" si="4">MEDIAN(C5:C14)</f>
        <v>88.745000000000005</v>
      </c>
      <c r="D17" s="134">
        <f t="shared" si="4"/>
        <v>17.39</v>
      </c>
      <c r="E17" s="166">
        <f t="shared" si="4"/>
        <v>3.9674999999999998</v>
      </c>
      <c r="F17" s="166">
        <f t="shared" si="4"/>
        <v>5.6050000000000004</v>
      </c>
      <c r="G17" s="166">
        <f t="shared" si="4"/>
        <v>4.2134999999999998</v>
      </c>
      <c r="H17" s="134">
        <f t="shared" si="4"/>
        <v>16.824999999999999</v>
      </c>
      <c r="I17" s="166">
        <f t="shared" si="4"/>
        <v>1.448</v>
      </c>
      <c r="J17" s="166">
        <f t="shared" si="4"/>
        <v>5.1375000000000002</v>
      </c>
      <c r="K17" s="166">
        <f t="shared" si="4"/>
        <v>1.3614999999999999</v>
      </c>
      <c r="L17" s="163">
        <f t="shared" si="4"/>
        <v>139.75</v>
      </c>
      <c r="M17" s="163">
        <f t="shared" si="4"/>
        <v>2460</v>
      </c>
      <c r="N17" s="163">
        <f t="shared" si="4"/>
        <v>104.03</v>
      </c>
      <c r="O17" s="175">
        <f t="shared" si="4"/>
        <v>3750</v>
      </c>
      <c r="P17" s="166">
        <f t="shared" si="4"/>
        <v>11.416499999999999</v>
      </c>
      <c r="Q17" s="134">
        <f t="shared" si="4"/>
        <v>59.424999999999997</v>
      </c>
      <c r="R17" s="134">
        <f t="shared" si="4"/>
        <v>12.95</v>
      </c>
      <c r="S17" s="166">
        <f t="shared" si="4"/>
        <v>46.12</v>
      </c>
      <c r="T17" s="166">
        <f t="shared" si="4"/>
        <v>22.69</v>
      </c>
      <c r="U17" s="49"/>
      <c r="V17" s="175">
        <f t="shared" ref="V17:AD17" si="5">MEDIAN(V5:V14)</f>
        <v>15295</v>
      </c>
      <c r="W17" s="131">
        <f t="shared" si="5"/>
        <v>1386</v>
      </c>
      <c r="X17" s="131">
        <f t="shared" si="5"/>
        <v>2727</v>
      </c>
      <c r="Y17" s="131">
        <f t="shared" si="5"/>
        <v>52940</v>
      </c>
      <c r="Z17" s="131">
        <f t="shared" si="5"/>
        <v>18395</v>
      </c>
      <c r="AA17" s="169">
        <f t="shared" si="5"/>
        <v>1.4370000000000001</v>
      </c>
      <c r="AB17" s="169">
        <f t="shared" si="5"/>
        <v>0.26910000000000001</v>
      </c>
      <c r="AC17" s="172">
        <f t="shared" si="5"/>
        <v>2.8860000000000001E-3</v>
      </c>
      <c r="AD17" s="166">
        <f t="shared" si="5"/>
        <v>1.28</v>
      </c>
    </row>
    <row r="18" spans="1:30" x14ac:dyDescent="0.3">
      <c r="C18" s="11"/>
      <c r="D18" s="11"/>
      <c r="E18" s="11"/>
      <c r="F18" s="11"/>
      <c r="G18" s="11"/>
      <c r="H18" s="22"/>
      <c r="I18" s="22"/>
      <c r="J18" s="22"/>
      <c r="AC18"/>
    </row>
    <row r="19" spans="1:30" ht="15" thickBot="1" x14ac:dyDescent="0.35">
      <c r="C19" s="11"/>
      <c r="D19" s="11"/>
      <c r="E19" s="11"/>
      <c r="F19" s="11"/>
      <c r="G19" s="11"/>
      <c r="H19" s="22"/>
      <c r="I19" s="22"/>
      <c r="J19" s="22"/>
      <c r="AC19"/>
    </row>
    <row r="20" spans="1:30" ht="60" customHeight="1" x14ac:dyDescent="0.3">
      <c r="A20" s="37" t="s">
        <v>5</v>
      </c>
      <c r="B20" s="38" t="s">
        <v>3</v>
      </c>
      <c r="C20" s="39" t="s">
        <v>55</v>
      </c>
      <c r="D20" s="40" t="s">
        <v>56</v>
      </c>
      <c r="E20" s="39" t="s">
        <v>71</v>
      </c>
      <c r="F20" s="39" t="s">
        <v>57</v>
      </c>
      <c r="G20" s="39" t="s">
        <v>58</v>
      </c>
      <c r="H20" s="39" t="s">
        <v>59</v>
      </c>
      <c r="I20" s="39" t="s">
        <v>60</v>
      </c>
      <c r="J20" s="39" t="s">
        <v>61</v>
      </c>
      <c r="K20" s="39" t="s">
        <v>37</v>
      </c>
      <c r="L20" s="39" t="s">
        <v>38</v>
      </c>
      <c r="M20" s="39" t="s">
        <v>40</v>
      </c>
      <c r="N20" s="39" t="s">
        <v>75</v>
      </c>
      <c r="O20" s="39" t="s">
        <v>69</v>
      </c>
      <c r="P20" s="39" t="s">
        <v>50</v>
      </c>
      <c r="Q20" s="39" t="s">
        <v>67</v>
      </c>
      <c r="R20" s="39" t="s">
        <v>85</v>
      </c>
      <c r="S20" s="39" t="s">
        <v>164</v>
      </c>
      <c r="T20"/>
      <c r="U20"/>
      <c r="V20"/>
      <c r="W20"/>
      <c r="X20"/>
      <c r="Y20"/>
      <c r="Z20"/>
      <c r="AA20"/>
      <c r="AB20"/>
      <c r="AC20"/>
    </row>
    <row r="21" spans="1:30" x14ac:dyDescent="0.3">
      <c r="A21" s="179" t="s">
        <v>160</v>
      </c>
      <c r="B21" s="26">
        <v>22002471</v>
      </c>
      <c r="C21" s="27">
        <v>90.54</v>
      </c>
      <c r="D21" s="27">
        <v>37.049999999999997</v>
      </c>
      <c r="E21" s="28">
        <v>4.798</v>
      </c>
      <c r="F21" s="180">
        <v>19.600000000000001</v>
      </c>
      <c r="G21" s="28">
        <v>3.3</v>
      </c>
      <c r="H21" s="28">
        <v>5.085</v>
      </c>
      <c r="I21" s="50">
        <v>1.726</v>
      </c>
      <c r="J21" s="50">
        <v>0.27789999999999998</v>
      </c>
      <c r="K21" s="30">
        <v>66</v>
      </c>
      <c r="L21" s="30">
        <v>478.2</v>
      </c>
      <c r="M21" s="181">
        <v>207.5</v>
      </c>
      <c r="N21" s="34"/>
      <c r="O21" s="33"/>
      <c r="P21" s="34">
        <v>29250</v>
      </c>
      <c r="Q21" s="25"/>
      <c r="R21" s="25"/>
      <c r="S21" s="25"/>
      <c r="T21" s="13"/>
      <c r="U21" s="13"/>
      <c r="V21" s="13"/>
      <c r="W21" s="13"/>
      <c r="X21" s="13"/>
      <c r="Y21"/>
      <c r="Z21"/>
      <c r="AA21"/>
      <c r="AB21"/>
      <c r="AC21"/>
    </row>
    <row r="22" spans="1:30" x14ac:dyDescent="0.3">
      <c r="A22" s="179" t="s">
        <v>163</v>
      </c>
      <c r="B22" s="26">
        <v>22001604</v>
      </c>
      <c r="C22" s="27">
        <v>88.76</v>
      </c>
      <c r="D22" s="27">
        <v>30.14</v>
      </c>
      <c r="E22" s="28">
        <v>4.4800000000000004</v>
      </c>
      <c r="F22" s="28">
        <v>9.6050000000000004</v>
      </c>
      <c r="G22" s="28">
        <v>8.23</v>
      </c>
      <c r="H22" s="28">
        <v>1.6479999999999999</v>
      </c>
      <c r="I22" s="50">
        <v>0.86760000000000004</v>
      </c>
      <c r="J22" s="50">
        <v>0.3125</v>
      </c>
      <c r="K22" s="30">
        <v>57.73</v>
      </c>
      <c r="L22" s="30">
        <v>256.8</v>
      </c>
      <c r="M22" s="30">
        <v>258.3</v>
      </c>
      <c r="N22" s="30">
        <v>366.9</v>
      </c>
      <c r="O22" s="182">
        <v>6.5919999999999996</v>
      </c>
      <c r="P22" s="34">
        <v>38260</v>
      </c>
      <c r="Q22" s="31">
        <v>73.73</v>
      </c>
      <c r="R22" s="31">
        <v>81.099999999999994</v>
      </c>
      <c r="S22" s="31"/>
      <c r="T22" s="13"/>
      <c r="U22" s="13"/>
      <c r="V22" s="13"/>
      <c r="W22" s="13"/>
      <c r="X22" s="13"/>
      <c r="Y22"/>
      <c r="Z22"/>
      <c r="AA22"/>
      <c r="AB22"/>
      <c r="AC22"/>
    </row>
    <row r="23" spans="1:30" x14ac:dyDescent="0.3">
      <c r="A23" s="179" t="s">
        <v>162</v>
      </c>
      <c r="B23" s="26">
        <v>22001793</v>
      </c>
      <c r="C23" s="27">
        <v>89.79</v>
      </c>
      <c r="D23" s="27">
        <v>15.89</v>
      </c>
      <c r="E23" s="28">
        <v>3.645</v>
      </c>
      <c r="F23" s="28">
        <v>6.0449999999999999</v>
      </c>
      <c r="G23" s="28">
        <v>7.891</v>
      </c>
      <c r="H23" s="28">
        <v>1.016</v>
      </c>
      <c r="I23" s="50">
        <v>0.52529999999999999</v>
      </c>
      <c r="J23" s="50">
        <v>0.18049999999999999</v>
      </c>
      <c r="K23" s="30">
        <v>11.48</v>
      </c>
      <c r="L23" s="30">
        <v>82.42</v>
      </c>
      <c r="M23" s="30">
        <v>89.17</v>
      </c>
      <c r="N23" s="30">
        <v>193.6</v>
      </c>
      <c r="O23" s="182">
        <v>3.0190000000000001</v>
      </c>
      <c r="P23" s="34">
        <v>7035</v>
      </c>
      <c r="Q23" s="25"/>
      <c r="R23" s="25"/>
      <c r="S23" s="25"/>
      <c r="T23" s="13"/>
      <c r="U23" s="13"/>
      <c r="V23" s="13"/>
      <c r="W23" s="13"/>
      <c r="X23" s="13"/>
      <c r="Y23"/>
      <c r="Z23"/>
      <c r="AA23"/>
      <c r="AB23"/>
      <c r="AC23"/>
    </row>
    <row r="24" spans="1:30" x14ac:dyDescent="0.3">
      <c r="A24" s="179" t="s">
        <v>161</v>
      </c>
      <c r="B24" s="26">
        <v>22002290</v>
      </c>
      <c r="C24" s="27">
        <v>91.15</v>
      </c>
      <c r="D24" s="27">
        <v>14.69</v>
      </c>
      <c r="E24" s="28">
        <v>2.2130000000000001</v>
      </c>
      <c r="F24" s="28">
        <v>12.47</v>
      </c>
      <c r="G24" s="28">
        <v>2.9129999999999998</v>
      </c>
      <c r="H24" s="28">
        <v>3.7120000000000002</v>
      </c>
      <c r="I24" s="50">
        <v>0.60570000000000002</v>
      </c>
      <c r="J24" s="50">
        <v>0.20849999999999999</v>
      </c>
      <c r="K24" s="30">
        <v>12.52</v>
      </c>
      <c r="L24" s="30">
        <v>107.4</v>
      </c>
      <c r="M24" s="30">
        <v>94.07</v>
      </c>
      <c r="N24" s="30">
        <v>517.29999999999995</v>
      </c>
      <c r="O24" s="33">
        <v>3.847</v>
      </c>
      <c r="P24" s="178">
        <v>4165</v>
      </c>
      <c r="Q24" s="31">
        <v>41.77</v>
      </c>
      <c r="R24" s="31">
        <v>45.95</v>
      </c>
      <c r="S24" s="31"/>
      <c r="T24" s="13"/>
      <c r="U24" s="13"/>
      <c r="V24" s="13"/>
      <c r="W24" s="13"/>
      <c r="X24" s="13"/>
      <c r="Y24"/>
      <c r="Z24"/>
      <c r="AA24"/>
      <c r="AB24"/>
      <c r="AC24"/>
    </row>
    <row r="25" spans="1:30" x14ac:dyDescent="0.3">
      <c r="A25" s="23" t="s">
        <v>159</v>
      </c>
      <c r="B25" s="26">
        <v>22002535</v>
      </c>
      <c r="C25" s="27">
        <v>90.04</v>
      </c>
      <c r="D25" s="27">
        <v>20.92</v>
      </c>
      <c r="E25" s="28">
        <v>6.8159999999999998</v>
      </c>
      <c r="F25" s="28">
        <v>5.0259999999999998</v>
      </c>
      <c r="G25" s="28">
        <v>4.5449999999999999</v>
      </c>
      <c r="H25" s="27"/>
      <c r="I25" s="31"/>
      <c r="J25" s="33"/>
      <c r="K25" s="32"/>
      <c r="L25" s="31"/>
      <c r="M25" s="32"/>
      <c r="N25" s="34"/>
      <c r="O25" s="33">
        <v>5.24</v>
      </c>
      <c r="P25" s="25"/>
      <c r="Q25" s="25"/>
      <c r="R25" s="25"/>
      <c r="S25" s="25"/>
      <c r="T25" s="13"/>
      <c r="U25" s="13"/>
      <c r="V25" s="13"/>
      <c r="W25" s="13"/>
      <c r="X25" s="13"/>
      <c r="Y25"/>
      <c r="Z25"/>
      <c r="AA25"/>
      <c r="AB25"/>
      <c r="AC25"/>
    </row>
    <row r="26" spans="1:30" x14ac:dyDescent="0.3">
      <c r="A26" s="23" t="s">
        <v>159</v>
      </c>
      <c r="B26" s="26">
        <v>22002324</v>
      </c>
      <c r="C26" s="27">
        <v>88.58</v>
      </c>
      <c r="D26" s="27">
        <v>17.54</v>
      </c>
      <c r="E26" s="28">
        <v>3.4020000000000001</v>
      </c>
      <c r="F26" s="28">
        <v>5.6989999999999998</v>
      </c>
      <c r="G26" s="28">
        <v>3.806</v>
      </c>
      <c r="H26" s="28"/>
      <c r="I26" s="50"/>
      <c r="J26" s="50"/>
      <c r="K26" s="30">
        <v>20.53</v>
      </c>
      <c r="L26" s="30">
        <v>130.5</v>
      </c>
      <c r="M26" s="30">
        <v>149.6</v>
      </c>
      <c r="N26" s="30"/>
      <c r="O26" s="33">
        <v>4.8890000000000002</v>
      </c>
      <c r="P26" s="34">
        <v>7972</v>
      </c>
      <c r="Q26" s="31">
        <v>62.53</v>
      </c>
      <c r="R26" s="31"/>
      <c r="S26" s="31">
        <v>96.42</v>
      </c>
      <c r="T26" s="13"/>
      <c r="U26" s="13"/>
      <c r="V26" s="13"/>
      <c r="W26" s="13"/>
      <c r="X26" s="13"/>
      <c r="Y26"/>
      <c r="Z26"/>
      <c r="AA26"/>
      <c r="AB26"/>
      <c r="AC26"/>
    </row>
    <row r="27" spans="1:30" x14ac:dyDescent="0.3">
      <c r="A27" s="52" t="s">
        <v>0</v>
      </c>
      <c r="B27" s="53"/>
      <c r="C27" s="43">
        <f t="shared" ref="C27:R27" si="6">MIN(C21:C26)</f>
        <v>88.58</v>
      </c>
      <c r="D27" s="133">
        <f t="shared" si="6"/>
        <v>14.69</v>
      </c>
      <c r="E27" s="164">
        <f t="shared" si="6"/>
        <v>2.2130000000000001</v>
      </c>
      <c r="F27" s="164">
        <f t="shared" si="6"/>
        <v>5.0259999999999998</v>
      </c>
      <c r="G27" s="164">
        <f t="shared" si="6"/>
        <v>2.9129999999999998</v>
      </c>
      <c r="H27" s="164">
        <f t="shared" si="6"/>
        <v>1.016</v>
      </c>
      <c r="I27" s="167">
        <f t="shared" si="6"/>
        <v>0.52529999999999999</v>
      </c>
      <c r="J27" s="167">
        <f t="shared" si="6"/>
        <v>0.18049999999999999</v>
      </c>
      <c r="K27" s="161">
        <f t="shared" si="6"/>
        <v>11.48</v>
      </c>
      <c r="L27" s="161">
        <f t="shared" si="6"/>
        <v>82.42</v>
      </c>
      <c r="M27" s="161">
        <f t="shared" si="6"/>
        <v>89.17</v>
      </c>
      <c r="N27" s="161">
        <f t="shared" si="6"/>
        <v>193.6</v>
      </c>
      <c r="O27" s="164">
        <f t="shared" si="6"/>
        <v>3.0190000000000001</v>
      </c>
      <c r="P27" s="130">
        <f t="shared" si="6"/>
        <v>4165</v>
      </c>
      <c r="Q27" s="43">
        <f t="shared" si="6"/>
        <v>41.77</v>
      </c>
      <c r="R27" s="43">
        <f t="shared" si="6"/>
        <v>45.95</v>
      </c>
      <c r="S27" s="43"/>
      <c r="T27"/>
      <c r="U27"/>
      <c r="V27"/>
      <c r="W27"/>
      <c r="X27"/>
      <c r="Y27"/>
      <c r="Z27"/>
      <c r="AA27"/>
      <c r="AB27"/>
      <c r="AC27"/>
    </row>
    <row r="28" spans="1:30" x14ac:dyDescent="0.3">
      <c r="A28" s="54" t="s">
        <v>1</v>
      </c>
      <c r="B28" s="55"/>
      <c r="C28" s="46">
        <f t="shared" ref="C28:R28" si="7">MAX(C21:C26)</f>
        <v>91.15</v>
      </c>
      <c r="D28" s="145">
        <f t="shared" si="7"/>
        <v>37.049999999999997</v>
      </c>
      <c r="E28" s="165">
        <f t="shared" si="7"/>
        <v>6.8159999999999998</v>
      </c>
      <c r="F28" s="165">
        <f t="shared" si="7"/>
        <v>19.600000000000001</v>
      </c>
      <c r="G28" s="165">
        <f t="shared" si="7"/>
        <v>8.23</v>
      </c>
      <c r="H28" s="165">
        <f t="shared" si="7"/>
        <v>5.085</v>
      </c>
      <c r="I28" s="168">
        <f t="shared" si="7"/>
        <v>1.726</v>
      </c>
      <c r="J28" s="168">
        <f t="shared" si="7"/>
        <v>0.3125</v>
      </c>
      <c r="K28" s="162">
        <f t="shared" si="7"/>
        <v>66</v>
      </c>
      <c r="L28" s="162">
        <f t="shared" si="7"/>
        <v>478.2</v>
      </c>
      <c r="M28" s="162">
        <f t="shared" si="7"/>
        <v>258.3</v>
      </c>
      <c r="N28" s="162">
        <f t="shared" si="7"/>
        <v>517.29999999999995</v>
      </c>
      <c r="O28" s="165">
        <f t="shared" si="7"/>
        <v>6.5919999999999996</v>
      </c>
      <c r="P28" s="126">
        <f t="shared" si="7"/>
        <v>38260</v>
      </c>
      <c r="Q28" s="46">
        <f t="shared" si="7"/>
        <v>73.73</v>
      </c>
      <c r="R28" s="46">
        <f t="shared" si="7"/>
        <v>81.099999999999994</v>
      </c>
      <c r="S28" s="46"/>
      <c r="T28"/>
      <c r="U28"/>
      <c r="V28"/>
      <c r="W28"/>
      <c r="X28"/>
      <c r="Y28"/>
      <c r="Z28"/>
      <c r="AA28"/>
      <c r="AB28"/>
      <c r="AC28"/>
    </row>
    <row r="29" spans="1:30" ht="15" thickBot="1" x14ac:dyDescent="0.35">
      <c r="A29" s="56" t="s">
        <v>2</v>
      </c>
      <c r="B29" s="57"/>
      <c r="C29" s="49">
        <f t="shared" ref="C29:R29" si="8">MEDIAN(C21:C26)</f>
        <v>89.915000000000006</v>
      </c>
      <c r="D29" s="134">
        <f t="shared" si="8"/>
        <v>19.23</v>
      </c>
      <c r="E29" s="166">
        <f t="shared" si="8"/>
        <v>4.0625</v>
      </c>
      <c r="F29" s="166">
        <f t="shared" si="8"/>
        <v>7.8250000000000002</v>
      </c>
      <c r="G29" s="166">
        <f t="shared" si="8"/>
        <v>4.1754999999999995</v>
      </c>
      <c r="H29" s="166">
        <f t="shared" si="8"/>
        <v>2.6799999999999997</v>
      </c>
      <c r="I29" s="169">
        <f t="shared" si="8"/>
        <v>0.73665000000000003</v>
      </c>
      <c r="J29" s="169">
        <f t="shared" si="8"/>
        <v>0.24319999999999997</v>
      </c>
      <c r="K29" s="163">
        <f t="shared" si="8"/>
        <v>20.53</v>
      </c>
      <c r="L29" s="163">
        <f t="shared" si="8"/>
        <v>130.5</v>
      </c>
      <c r="M29" s="163">
        <f t="shared" si="8"/>
        <v>149.6</v>
      </c>
      <c r="N29" s="163">
        <f t="shared" si="8"/>
        <v>366.9</v>
      </c>
      <c r="O29" s="166">
        <f t="shared" si="8"/>
        <v>4.8890000000000002</v>
      </c>
      <c r="P29" s="131">
        <f t="shared" si="8"/>
        <v>7972</v>
      </c>
      <c r="Q29" s="49">
        <f t="shared" si="8"/>
        <v>62.53</v>
      </c>
      <c r="R29" s="49">
        <f t="shared" si="8"/>
        <v>63.524999999999999</v>
      </c>
      <c r="S29" s="49"/>
      <c r="T29"/>
      <c r="U29"/>
      <c r="V29"/>
      <c r="W29"/>
      <c r="X29"/>
      <c r="Y29"/>
      <c r="Z29"/>
      <c r="AA29"/>
      <c r="AB29"/>
      <c r="AC29"/>
    </row>
    <row r="30" spans="1:30" x14ac:dyDescent="0.3">
      <c r="C30" s="11"/>
      <c r="D30" s="11"/>
      <c r="E30" s="11"/>
      <c r="F30" s="11"/>
      <c r="G30" s="157"/>
      <c r="H30" s="22"/>
      <c r="I30" s="22"/>
      <c r="J30" s="160"/>
      <c r="M30" s="159"/>
      <c r="AC30"/>
    </row>
    <row r="31" spans="1:30" ht="15" thickBot="1" x14ac:dyDescent="0.35">
      <c r="C31" s="11"/>
      <c r="D31" s="11"/>
      <c r="E31" s="11"/>
      <c r="F31" s="11"/>
      <c r="G31" s="11"/>
      <c r="H31" s="22"/>
      <c r="I31" s="22"/>
      <c r="J31" s="22"/>
      <c r="AC31"/>
    </row>
    <row r="32" spans="1:30" s="4" customFormat="1" ht="60" customHeight="1" x14ac:dyDescent="0.3">
      <c r="A32" s="37" t="s">
        <v>4</v>
      </c>
      <c r="B32" s="38" t="s">
        <v>3</v>
      </c>
      <c r="C32" s="59" t="s">
        <v>55</v>
      </c>
      <c r="D32" s="60" t="s">
        <v>56</v>
      </c>
      <c r="E32" s="39" t="s">
        <v>71</v>
      </c>
      <c r="F32" s="39" t="s">
        <v>57</v>
      </c>
      <c r="G32" s="39" t="s">
        <v>58</v>
      </c>
      <c r="H32" s="61" t="s">
        <v>59</v>
      </c>
      <c r="I32" s="61" t="s">
        <v>60</v>
      </c>
      <c r="J32" s="61" t="s">
        <v>61</v>
      </c>
      <c r="K32" s="39" t="s">
        <v>62</v>
      </c>
      <c r="L32" s="39" t="s">
        <v>37</v>
      </c>
      <c r="M32" s="39" t="s">
        <v>38</v>
      </c>
      <c r="N32" s="39" t="s">
        <v>40</v>
      </c>
      <c r="O32" s="39" t="s">
        <v>75</v>
      </c>
      <c r="P32" s="39" t="s">
        <v>79</v>
      </c>
      <c r="Q32" s="39" t="s">
        <v>41</v>
      </c>
      <c r="R32" s="39" t="s">
        <v>83</v>
      </c>
      <c r="S32" s="39" t="s">
        <v>68</v>
      </c>
      <c r="T32" s="39" t="s">
        <v>50</v>
      </c>
      <c r="U32" s="39" t="s">
        <v>67</v>
      </c>
      <c r="V32" s="39" t="s">
        <v>85</v>
      </c>
      <c r="W32" s="39" t="s">
        <v>76</v>
      </c>
      <c r="X32" s="39" t="s">
        <v>51</v>
      </c>
      <c r="Y32" s="39" t="s">
        <v>52</v>
      </c>
      <c r="Z32" s="39" t="s">
        <v>53</v>
      </c>
      <c r="AA32" s="39" t="s">
        <v>54</v>
      </c>
      <c r="AB32" s="39" t="s">
        <v>72</v>
      </c>
      <c r="AC32" s="39" t="s">
        <v>73</v>
      </c>
    </row>
    <row r="33" spans="1:33" x14ac:dyDescent="0.3">
      <c r="A33" s="23" t="s">
        <v>169</v>
      </c>
      <c r="B33" s="26">
        <v>22001975</v>
      </c>
      <c r="C33" s="27">
        <v>88.75</v>
      </c>
      <c r="D33" s="27"/>
      <c r="E33" s="27"/>
      <c r="F33" s="33"/>
      <c r="G33" s="33"/>
      <c r="H33" s="31"/>
      <c r="I33" s="50"/>
      <c r="J33" s="33"/>
      <c r="K33" s="33"/>
      <c r="L33" s="30"/>
      <c r="M33" s="30"/>
      <c r="N33" s="30"/>
      <c r="O33" s="34"/>
      <c r="P33" s="31"/>
      <c r="Q33" s="69"/>
      <c r="R33" s="30"/>
      <c r="S33" s="34"/>
      <c r="T33" s="34"/>
      <c r="U33" s="34"/>
      <c r="V33" s="30"/>
      <c r="W33" s="34"/>
      <c r="X33" s="33" t="s">
        <v>171</v>
      </c>
      <c r="Y33" s="50">
        <v>6.4299999999999996E-2</v>
      </c>
      <c r="Z33" s="58" t="s">
        <v>172</v>
      </c>
      <c r="AA33" s="33">
        <v>8.9179999999999995E-2</v>
      </c>
      <c r="AB33" s="24" t="s">
        <v>170</v>
      </c>
      <c r="AC33" s="24" t="s">
        <v>170</v>
      </c>
      <c r="AE33" s="13"/>
      <c r="AF33" s="13"/>
    </row>
    <row r="34" spans="1:33" x14ac:dyDescent="0.3">
      <c r="A34" s="23" t="s">
        <v>167</v>
      </c>
      <c r="B34" s="26">
        <v>22002315</v>
      </c>
      <c r="C34" s="27">
        <v>87.39</v>
      </c>
      <c r="D34" s="27">
        <v>15.2</v>
      </c>
      <c r="E34" s="27">
        <v>2.806</v>
      </c>
      <c r="F34" s="33">
        <v>6.298</v>
      </c>
      <c r="G34" s="33">
        <v>12.44</v>
      </c>
      <c r="H34" s="31">
        <v>0.92300000000000004</v>
      </c>
      <c r="I34" s="50">
        <v>0.49170000000000003</v>
      </c>
      <c r="J34" s="33">
        <v>0.33800000000000002</v>
      </c>
      <c r="K34" s="33">
        <v>0.26</v>
      </c>
      <c r="L34" s="30">
        <v>15.9</v>
      </c>
      <c r="M34" s="30">
        <v>72.42</v>
      </c>
      <c r="N34" s="30">
        <v>85.88</v>
      </c>
      <c r="O34" s="34">
        <v>322.5</v>
      </c>
      <c r="P34" s="31"/>
      <c r="Q34" s="69"/>
      <c r="R34" s="30"/>
      <c r="S34" s="34"/>
      <c r="T34" s="34">
        <v>11870</v>
      </c>
      <c r="U34" s="34">
        <v>31.11</v>
      </c>
      <c r="V34" s="30">
        <v>34.22</v>
      </c>
      <c r="W34" s="34"/>
      <c r="X34" s="33"/>
      <c r="Y34" s="50"/>
      <c r="Z34" s="58"/>
      <c r="AA34" s="33"/>
      <c r="AB34" s="28"/>
      <c r="AC34" s="28"/>
    </row>
    <row r="35" spans="1:33" x14ac:dyDescent="0.3">
      <c r="A35" s="23" t="s">
        <v>168</v>
      </c>
      <c r="B35" s="26">
        <v>22002102</v>
      </c>
      <c r="C35" s="27">
        <v>93.49</v>
      </c>
      <c r="D35" s="27">
        <v>11.53</v>
      </c>
      <c r="E35" s="27">
        <v>4.319</v>
      </c>
      <c r="F35" s="33">
        <v>28.85</v>
      </c>
      <c r="G35" s="33">
        <v>17.649999999999999</v>
      </c>
      <c r="H35" s="31">
        <v>4.8099999999999996</v>
      </c>
      <c r="I35" s="50">
        <v>1.056</v>
      </c>
      <c r="J35" s="33">
        <v>4.4000000000000004</v>
      </c>
      <c r="K35" s="33">
        <v>2.0230000000000001</v>
      </c>
      <c r="L35" s="30">
        <v>383.1</v>
      </c>
      <c r="M35" s="30">
        <v>1868</v>
      </c>
      <c r="N35" s="30">
        <v>1655</v>
      </c>
      <c r="O35" s="34"/>
      <c r="P35" s="31"/>
      <c r="Q35" s="69"/>
      <c r="R35" s="30">
        <v>50.1</v>
      </c>
      <c r="S35" s="31"/>
      <c r="T35" s="34">
        <v>209200</v>
      </c>
      <c r="U35" s="34">
        <v>379.8</v>
      </c>
      <c r="V35" s="30"/>
      <c r="W35" s="34">
        <v>45050</v>
      </c>
      <c r="X35" s="33"/>
      <c r="Y35" s="50"/>
      <c r="Z35" s="58"/>
      <c r="AA35" s="33"/>
      <c r="AB35" s="28"/>
      <c r="AC35" s="28"/>
    </row>
    <row r="36" spans="1:33" x14ac:dyDescent="0.3">
      <c r="A36" s="23" t="s">
        <v>165</v>
      </c>
      <c r="B36" s="26">
        <v>22002228</v>
      </c>
      <c r="C36" s="27">
        <v>96.86</v>
      </c>
      <c r="D36" s="27">
        <v>20.190000000000001</v>
      </c>
      <c r="E36" s="27">
        <v>17.04</v>
      </c>
      <c r="F36" s="33">
        <v>7.7030000000000003</v>
      </c>
      <c r="G36" s="33">
        <v>0.62119999999999997</v>
      </c>
      <c r="H36" s="31">
        <v>1.05</v>
      </c>
      <c r="I36" s="50">
        <v>0.68189999999999995</v>
      </c>
      <c r="J36" s="33">
        <v>0.57799999999999996</v>
      </c>
      <c r="K36" s="34"/>
      <c r="L36" s="30">
        <v>11.65</v>
      </c>
      <c r="M36" s="30">
        <v>95.57</v>
      </c>
      <c r="N36" s="30">
        <v>31.61</v>
      </c>
      <c r="O36" s="34">
        <v>169</v>
      </c>
      <c r="P36" s="32"/>
      <c r="Q36" s="69"/>
      <c r="R36" s="34"/>
      <c r="S36" s="31">
        <v>17.18</v>
      </c>
      <c r="T36" s="34">
        <v>26180</v>
      </c>
      <c r="U36" s="34">
        <v>379</v>
      </c>
      <c r="V36" s="30">
        <v>416.9</v>
      </c>
      <c r="W36" s="34"/>
      <c r="X36" s="34"/>
      <c r="Y36" s="34"/>
      <c r="Z36" s="34"/>
      <c r="AA36" s="34"/>
      <c r="AB36" s="28"/>
      <c r="AC36" s="28"/>
    </row>
    <row r="37" spans="1:33" x14ac:dyDescent="0.3">
      <c r="A37" s="23" t="s">
        <v>166</v>
      </c>
      <c r="B37" s="26">
        <v>22002275</v>
      </c>
      <c r="C37" s="27">
        <v>99.44</v>
      </c>
      <c r="D37" s="27"/>
      <c r="E37" s="27"/>
      <c r="F37" s="33"/>
      <c r="G37" s="33"/>
      <c r="H37" s="31">
        <v>18.77</v>
      </c>
      <c r="I37" s="50">
        <v>3.6909999999999998</v>
      </c>
      <c r="J37" s="33">
        <v>8.9290000000000003</v>
      </c>
      <c r="K37" s="33">
        <v>7.1310000000000002</v>
      </c>
      <c r="L37" s="30">
        <v>1180</v>
      </c>
      <c r="M37" s="30">
        <v>6428</v>
      </c>
      <c r="N37" s="30">
        <v>3261</v>
      </c>
      <c r="O37" s="34"/>
      <c r="P37" s="31">
        <v>43.11</v>
      </c>
      <c r="Q37" s="31">
        <v>38.69</v>
      </c>
      <c r="R37" s="30">
        <v>178.5</v>
      </c>
      <c r="S37" s="30"/>
      <c r="T37" s="34">
        <v>468900</v>
      </c>
      <c r="U37" s="34">
        <v>2935</v>
      </c>
      <c r="V37" s="30"/>
      <c r="W37" s="30"/>
      <c r="X37" s="33">
        <v>1.196</v>
      </c>
      <c r="Y37" s="50">
        <v>1.29</v>
      </c>
      <c r="Z37" s="58">
        <v>6.4140000000000004E-3</v>
      </c>
      <c r="AA37" s="33">
        <v>1.387</v>
      </c>
      <c r="AB37" s="28"/>
      <c r="AC37" s="28"/>
      <c r="AE37" s="13"/>
      <c r="AF37" s="13"/>
    </row>
    <row r="38" spans="1:33" x14ac:dyDescent="0.3">
      <c r="A38" s="23" t="s">
        <v>166</v>
      </c>
      <c r="B38" s="26">
        <v>22002248</v>
      </c>
      <c r="C38" s="27">
        <v>95.91</v>
      </c>
      <c r="D38" s="27"/>
      <c r="E38" s="27"/>
      <c r="F38" s="33"/>
      <c r="G38" s="33"/>
      <c r="H38" s="31">
        <v>6.9960000000000004</v>
      </c>
      <c r="I38" s="50">
        <v>5.5750000000000002</v>
      </c>
      <c r="J38" s="33"/>
      <c r="K38" s="33">
        <v>9.9049999999999994</v>
      </c>
      <c r="L38" s="30">
        <v>901</v>
      </c>
      <c r="M38" s="30">
        <v>8339</v>
      </c>
      <c r="N38" s="30">
        <v>5055</v>
      </c>
      <c r="O38" s="34">
        <v>7274</v>
      </c>
      <c r="P38" s="31"/>
      <c r="Q38" s="31">
        <v>43.49</v>
      </c>
      <c r="R38" s="30">
        <v>146.9</v>
      </c>
      <c r="S38" s="30"/>
      <c r="T38" s="34">
        <v>1358000</v>
      </c>
      <c r="U38" s="34">
        <v>12090</v>
      </c>
      <c r="V38" s="30">
        <v>13300</v>
      </c>
      <c r="W38" s="34">
        <v>345300</v>
      </c>
      <c r="X38" s="33">
        <v>2.1629999999999998</v>
      </c>
      <c r="Y38" s="50">
        <v>2.3069999999999999</v>
      </c>
      <c r="Z38" s="58">
        <v>3.6159999999999999E-3</v>
      </c>
      <c r="AA38" s="33">
        <v>1.891</v>
      </c>
      <c r="AB38" s="28"/>
      <c r="AC38" s="28"/>
      <c r="AD38" s="13"/>
      <c r="AE38" s="13"/>
      <c r="AF38" s="13"/>
    </row>
    <row r="39" spans="1:33" x14ac:dyDescent="0.3">
      <c r="A39" s="23" t="s">
        <v>166</v>
      </c>
      <c r="B39" s="26">
        <v>22002123</v>
      </c>
      <c r="C39" s="27">
        <v>97.09</v>
      </c>
      <c r="D39" s="27"/>
      <c r="E39" s="27"/>
      <c r="F39" s="33"/>
      <c r="G39" s="33"/>
      <c r="H39" s="31">
        <v>5.6</v>
      </c>
      <c r="I39" s="50">
        <v>5.3819999999999997</v>
      </c>
      <c r="J39" s="33"/>
      <c r="K39" s="33">
        <v>19.71</v>
      </c>
      <c r="L39" s="30">
        <v>3204</v>
      </c>
      <c r="M39" s="30">
        <v>8864</v>
      </c>
      <c r="N39" s="30">
        <v>5334</v>
      </c>
      <c r="O39" s="34"/>
      <c r="P39" s="31">
        <v>28.24</v>
      </c>
      <c r="Q39" s="69"/>
      <c r="R39" s="30"/>
      <c r="S39" s="34"/>
      <c r="T39" s="34">
        <v>596800</v>
      </c>
      <c r="U39" s="34">
        <v>3862</v>
      </c>
      <c r="V39" s="30"/>
      <c r="W39" s="34"/>
      <c r="X39" s="33"/>
      <c r="Y39" s="50"/>
      <c r="Z39" s="58"/>
      <c r="AA39" s="33"/>
      <c r="AB39" s="28"/>
      <c r="AC39" s="28"/>
      <c r="AG39" s="13"/>
    </row>
    <row r="40" spans="1:33" s="1" customFormat="1" x14ac:dyDescent="0.3">
      <c r="A40" s="52" t="s">
        <v>0</v>
      </c>
      <c r="B40" s="53"/>
      <c r="C40" s="43">
        <f t="shared" ref="C40:R40" si="9">MIN(C33:C39)</f>
        <v>87.39</v>
      </c>
      <c r="D40" s="133">
        <f t="shared" si="9"/>
        <v>11.53</v>
      </c>
      <c r="E40" s="133">
        <f t="shared" si="9"/>
        <v>2.806</v>
      </c>
      <c r="F40" s="164">
        <f t="shared" si="9"/>
        <v>6.298</v>
      </c>
      <c r="G40" s="164">
        <f t="shared" si="9"/>
        <v>0.62119999999999997</v>
      </c>
      <c r="H40" s="133">
        <f t="shared" si="9"/>
        <v>0.92300000000000004</v>
      </c>
      <c r="I40" s="167">
        <f t="shared" si="9"/>
        <v>0.49170000000000003</v>
      </c>
      <c r="J40" s="164">
        <f t="shared" si="9"/>
        <v>0.33800000000000002</v>
      </c>
      <c r="K40" s="164">
        <f t="shared" si="9"/>
        <v>0.26</v>
      </c>
      <c r="L40" s="161">
        <f t="shared" si="9"/>
        <v>11.65</v>
      </c>
      <c r="M40" s="161">
        <f t="shared" si="9"/>
        <v>72.42</v>
      </c>
      <c r="N40" s="161">
        <f t="shared" si="9"/>
        <v>31.61</v>
      </c>
      <c r="O40" s="173">
        <f t="shared" si="9"/>
        <v>169</v>
      </c>
      <c r="P40" s="133">
        <f t="shared" si="9"/>
        <v>28.24</v>
      </c>
      <c r="Q40" s="43">
        <f t="shared" si="9"/>
        <v>38.69</v>
      </c>
      <c r="R40" s="161">
        <f t="shared" si="9"/>
        <v>50.1</v>
      </c>
      <c r="S40" s="127"/>
      <c r="T40" s="173">
        <f t="shared" ref="T40:AA40" si="10">MIN(T33:T39)</f>
        <v>11870</v>
      </c>
      <c r="U40" s="173">
        <f t="shared" si="10"/>
        <v>31.11</v>
      </c>
      <c r="V40" s="161">
        <f t="shared" si="10"/>
        <v>34.22</v>
      </c>
      <c r="W40" s="173">
        <f t="shared" si="10"/>
        <v>45050</v>
      </c>
      <c r="X40" s="164">
        <f t="shared" si="10"/>
        <v>1.196</v>
      </c>
      <c r="Y40" s="167">
        <f t="shared" si="10"/>
        <v>6.4299999999999996E-2</v>
      </c>
      <c r="Z40" s="170">
        <f t="shared" si="10"/>
        <v>3.6159999999999999E-3</v>
      </c>
      <c r="AA40" s="164">
        <f t="shared" si="10"/>
        <v>8.9179999999999995E-2</v>
      </c>
      <c r="AB40" s="127"/>
      <c r="AC40" s="127"/>
    </row>
    <row r="41" spans="1:33" s="1" customFormat="1" x14ac:dyDescent="0.3">
      <c r="A41" s="54" t="s">
        <v>1</v>
      </c>
      <c r="B41" s="55"/>
      <c r="C41" s="46">
        <f t="shared" ref="C41:R41" si="11">MAX(C33:C39)</f>
        <v>99.44</v>
      </c>
      <c r="D41" s="145">
        <f t="shared" si="11"/>
        <v>20.190000000000001</v>
      </c>
      <c r="E41" s="145">
        <f t="shared" si="11"/>
        <v>17.04</v>
      </c>
      <c r="F41" s="165">
        <f t="shared" si="11"/>
        <v>28.85</v>
      </c>
      <c r="G41" s="165">
        <f t="shared" si="11"/>
        <v>17.649999999999999</v>
      </c>
      <c r="H41" s="145">
        <f t="shared" si="11"/>
        <v>18.77</v>
      </c>
      <c r="I41" s="168">
        <f t="shared" si="11"/>
        <v>5.5750000000000002</v>
      </c>
      <c r="J41" s="165">
        <f t="shared" si="11"/>
        <v>8.9290000000000003</v>
      </c>
      <c r="K41" s="165">
        <f t="shared" si="11"/>
        <v>19.71</v>
      </c>
      <c r="L41" s="162">
        <f t="shared" si="11"/>
        <v>3204</v>
      </c>
      <c r="M41" s="162">
        <f t="shared" si="11"/>
        <v>8864</v>
      </c>
      <c r="N41" s="162">
        <f t="shared" si="11"/>
        <v>5334</v>
      </c>
      <c r="O41" s="174">
        <f t="shared" si="11"/>
        <v>7274</v>
      </c>
      <c r="P41" s="145">
        <f t="shared" si="11"/>
        <v>43.11</v>
      </c>
      <c r="Q41" s="46">
        <f t="shared" si="11"/>
        <v>43.49</v>
      </c>
      <c r="R41" s="162">
        <f t="shared" si="11"/>
        <v>178.5</v>
      </c>
      <c r="S41" s="128"/>
      <c r="T41" s="174">
        <f t="shared" ref="T41:AA41" si="12">MAX(T33:T39)</f>
        <v>1358000</v>
      </c>
      <c r="U41" s="174">
        <f t="shared" si="12"/>
        <v>12090</v>
      </c>
      <c r="V41" s="162">
        <f t="shared" si="12"/>
        <v>13300</v>
      </c>
      <c r="W41" s="174">
        <f t="shared" si="12"/>
        <v>345300</v>
      </c>
      <c r="X41" s="165">
        <f t="shared" si="12"/>
        <v>2.1629999999999998</v>
      </c>
      <c r="Y41" s="168">
        <f t="shared" si="12"/>
        <v>2.3069999999999999</v>
      </c>
      <c r="Z41" s="171">
        <f t="shared" si="12"/>
        <v>6.4140000000000004E-3</v>
      </c>
      <c r="AA41" s="165">
        <f t="shared" si="12"/>
        <v>1.891</v>
      </c>
      <c r="AB41" s="128"/>
      <c r="AC41" s="46"/>
    </row>
    <row r="42" spans="1:33" s="1" customFormat="1" ht="15" thickBot="1" x14ac:dyDescent="0.35">
      <c r="A42" s="56" t="s">
        <v>2</v>
      </c>
      <c r="B42" s="57"/>
      <c r="C42" s="49">
        <f t="shared" ref="C42:R42" si="13">MEDIAN(C33:C39)</f>
        <v>95.91</v>
      </c>
      <c r="D42" s="134">
        <f t="shared" si="13"/>
        <v>15.2</v>
      </c>
      <c r="E42" s="134">
        <f t="shared" si="13"/>
        <v>4.319</v>
      </c>
      <c r="F42" s="166">
        <f t="shared" si="13"/>
        <v>7.7030000000000003</v>
      </c>
      <c r="G42" s="166">
        <f t="shared" si="13"/>
        <v>12.44</v>
      </c>
      <c r="H42" s="134">
        <f t="shared" si="13"/>
        <v>5.2050000000000001</v>
      </c>
      <c r="I42" s="169">
        <f t="shared" si="13"/>
        <v>2.3734999999999999</v>
      </c>
      <c r="J42" s="166">
        <f t="shared" si="13"/>
        <v>2.4890000000000003</v>
      </c>
      <c r="K42" s="166">
        <f t="shared" si="13"/>
        <v>7.1310000000000002</v>
      </c>
      <c r="L42" s="163">
        <f t="shared" si="13"/>
        <v>642.04999999999995</v>
      </c>
      <c r="M42" s="163">
        <f t="shared" si="13"/>
        <v>4148</v>
      </c>
      <c r="N42" s="163">
        <f t="shared" si="13"/>
        <v>2458</v>
      </c>
      <c r="O42" s="175">
        <f t="shared" si="13"/>
        <v>322.5</v>
      </c>
      <c r="P42" s="134">
        <f t="shared" si="13"/>
        <v>35.674999999999997</v>
      </c>
      <c r="Q42" s="49">
        <f t="shared" si="13"/>
        <v>41.09</v>
      </c>
      <c r="R42" s="163">
        <f t="shared" si="13"/>
        <v>146.9</v>
      </c>
      <c r="S42" s="129"/>
      <c r="T42" s="175">
        <f t="shared" ref="T42:AA42" si="14">MEDIAN(T33:T39)</f>
        <v>339050</v>
      </c>
      <c r="U42" s="175">
        <f t="shared" si="14"/>
        <v>1657.3999999999999</v>
      </c>
      <c r="V42" s="163">
        <f t="shared" si="14"/>
        <v>416.9</v>
      </c>
      <c r="W42" s="175">
        <f t="shared" si="14"/>
        <v>195175</v>
      </c>
      <c r="X42" s="166">
        <f t="shared" si="14"/>
        <v>1.6795</v>
      </c>
      <c r="Y42" s="169">
        <f t="shared" si="14"/>
        <v>1.29</v>
      </c>
      <c r="Z42" s="172">
        <f t="shared" si="14"/>
        <v>5.0150000000000004E-3</v>
      </c>
      <c r="AA42" s="166">
        <f t="shared" si="14"/>
        <v>1.387</v>
      </c>
      <c r="AB42" s="129"/>
      <c r="AC42" s="129"/>
    </row>
    <row r="43" spans="1:33" x14ac:dyDescent="0.3">
      <c r="C43" s="11"/>
      <c r="D43" s="11"/>
      <c r="E43" s="11"/>
      <c r="F43" s="11"/>
      <c r="G43" s="22"/>
      <c r="H43" s="22"/>
      <c r="I43" s="22"/>
      <c r="L43" s="11"/>
      <c r="M43" s="11"/>
      <c r="N43" s="11"/>
      <c r="AC43"/>
    </row>
    <row r="44" spans="1:33" ht="15" thickBot="1" x14ac:dyDescent="0.35">
      <c r="C44" s="11"/>
      <c r="D44" s="11"/>
      <c r="E44" s="11"/>
      <c r="F44" s="11"/>
      <c r="G44" s="11"/>
      <c r="H44" s="22"/>
      <c r="I44" s="22"/>
      <c r="J44" s="22"/>
      <c r="M44" s="11"/>
      <c r="N44" s="11"/>
      <c r="O44" s="11"/>
    </row>
    <row r="45" spans="1:33" ht="60" customHeight="1" x14ac:dyDescent="0.3">
      <c r="A45" s="62" t="s">
        <v>70</v>
      </c>
      <c r="B45" s="38" t="s">
        <v>3</v>
      </c>
      <c r="C45" s="39" t="s">
        <v>55</v>
      </c>
      <c r="D45" s="40" t="s">
        <v>56</v>
      </c>
      <c r="E45" s="39" t="s">
        <v>74</v>
      </c>
      <c r="F45" s="39" t="s">
        <v>57</v>
      </c>
      <c r="G45" s="39" t="s">
        <v>58</v>
      </c>
      <c r="H45" s="39" t="s">
        <v>59</v>
      </c>
      <c r="I45" s="39" t="s">
        <v>60</v>
      </c>
      <c r="J45" s="39" t="s">
        <v>61</v>
      </c>
      <c r="K45" s="39" t="s">
        <v>196</v>
      </c>
      <c r="L45" s="39" t="s">
        <v>37</v>
      </c>
      <c r="M45" s="39" t="s">
        <v>38</v>
      </c>
      <c r="N45" s="39" t="s">
        <v>40</v>
      </c>
      <c r="O45" s="39" t="s">
        <v>75</v>
      </c>
      <c r="P45" s="39" t="s">
        <v>79</v>
      </c>
      <c r="Q45" s="39" t="s">
        <v>50</v>
      </c>
      <c r="R45" s="39" t="s">
        <v>67</v>
      </c>
      <c r="S45" s="39" t="s">
        <v>85</v>
      </c>
      <c r="T45"/>
      <c r="U45"/>
      <c r="V45"/>
      <c r="W45"/>
      <c r="X45"/>
      <c r="Y45"/>
      <c r="Z45"/>
      <c r="AA45"/>
      <c r="AB45"/>
      <c r="AC45"/>
    </row>
    <row r="46" spans="1:33" x14ac:dyDescent="0.3">
      <c r="A46" s="23" t="s">
        <v>178</v>
      </c>
      <c r="B46" s="26">
        <v>22002248</v>
      </c>
      <c r="C46" s="27">
        <v>88.33</v>
      </c>
      <c r="D46" s="27">
        <v>10.050000000000001</v>
      </c>
      <c r="E46" s="28">
        <v>4.3769999999999998</v>
      </c>
      <c r="F46" s="33">
        <v>5.782</v>
      </c>
      <c r="G46" s="31">
        <v>5.24</v>
      </c>
      <c r="H46" s="33">
        <v>0.73299999999999998</v>
      </c>
      <c r="I46" s="50">
        <v>0.59340000000000004</v>
      </c>
      <c r="J46" s="50">
        <v>0.20300000000000001</v>
      </c>
      <c r="K46" s="50">
        <v>0.191</v>
      </c>
      <c r="L46" s="31">
        <v>108</v>
      </c>
      <c r="M46" s="31">
        <v>158.69999999999999</v>
      </c>
      <c r="N46" s="30">
        <v>79.989999999999995</v>
      </c>
      <c r="O46" s="30"/>
      <c r="P46" s="32"/>
      <c r="Q46" s="34">
        <v>27900</v>
      </c>
      <c r="R46" s="31">
        <v>387.9</v>
      </c>
      <c r="S46" s="31">
        <v>426.7</v>
      </c>
      <c r="T46"/>
      <c r="U46"/>
      <c r="V46"/>
      <c r="W46"/>
      <c r="X46"/>
      <c r="Y46"/>
      <c r="Z46"/>
      <c r="AA46"/>
      <c r="AB46"/>
      <c r="AC46"/>
    </row>
    <row r="47" spans="1:33" x14ac:dyDescent="0.3">
      <c r="A47" s="179" t="s">
        <v>175</v>
      </c>
      <c r="B47" s="26">
        <v>22002002</v>
      </c>
      <c r="C47" s="27">
        <v>88.84</v>
      </c>
      <c r="D47" s="27">
        <v>13.6</v>
      </c>
      <c r="E47" s="28">
        <v>3.5510000000000002</v>
      </c>
      <c r="F47" s="182">
        <v>7.62</v>
      </c>
      <c r="G47" s="31">
        <v>6.1760000000000002</v>
      </c>
      <c r="H47" s="182">
        <v>1.524</v>
      </c>
      <c r="I47" s="50">
        <v>0.44990000000000002</v>
      </c>
      <c r="J47" s="50">
        <v>0.29349999999999998</v>
      </c>
      <c r="K47" s="50">
        <v>0.41339999999999999</v>
      </c>
      <c r="L47" s="31">
        <v>9.94</v>
      </c>
      <c r="M47" s="31">
        <v>81.739999999999995</v>
      </c>
      <c r="N47" s="30">
        <v>66.28</v>
      </c>
      <c r="O47" s="30">
        <v>486.9</v>
      </c>
      <c r="P47" s="25" t="s">
        <v>176</v>
      </c>
      <c r="Q47" s="34">
        <v>3026</v>
      </c>
      <c r="R47" s="31"/>
      <c r="S47" s="31"/>
      <c r="T47"/>
      <c r="U47"/>
      <c r="V47"/>
      <c r="W47"/>
      <c r="X47"/>
      <c r="Y47"/>
      <c r="Z47"/>
      <c r="AA47"/>
      <c r="AB47"/>
      <c r="AC47"/>
    </row>
    <row r="48" spans="1:33" x14ac:dyDescent="0.3">
      <c r="A48" s="179" t="s">
        <v>177</v>
      </c>
      <c r="B48" s="26">
        <v>22002002</v>
      </c>
      <c r="C48" s="27">
        <v>89.93</v>
      </c>
      <c r="D48" s="27">
        <v>16.36</v>
      </c>
      <c r="E48" s="28">
        <v>3.9279999999999999</v>
      </c>
      <c r="F48" s="33">
        <v>8.0350000000000001</v>
      </c>
      <c r="G48" s="31">
        <v>14</v>
      </c>
      <c r="H48" s="33">
        <v>1.212</v>
      </c>
      <c r="I48" s="50">
        <v>0.60760000000000003</v>
      </c>
      <c r="J48" s="50">
        <v>0.1497</v>
      </c>
      <c r="K48" s="50"/>
      <c r="L48" s="31">
        <v>8.8800000000000008</v>
      </c>
      <c r="M48" s="31">
        <v>66.849999999999994</v>
      </c>
      <c r="N48" s="30">
        <v>84.41</v>
      </c>
      <c r="O48" s="30">
        <v>401.5</v>
      </c>
      <c r="P48" s="32"/>
      <c r="Q48" s="178">
        <v>6054</v>
      </c>
      <c r="R48" s="31"/>
      <c r="S48" s="31"/>
      <c r="T48"/>
      <c r="U48"/>
      <c r="V48"/>
      <c r="W48"/>
      <c r="X48"/>
      <c r="Y48"/>
      <c r="Z48"/>
      <c r="AA48"/>
      <c r="AB48"/>
      <c r="AC48"/>
    </row>
    <row r="49" spans="1:29" x14ac:dyDescent="0.3">
      <c r="A49" s="179" t="s">
        <v>177</v>
      </c>
      <c r="B49" s="26">
        <v>22001793</v>
      </c>
      <c r="C49" s="27">
        <v>89.91</v>
      </c>
      <c r="D49" s="27">
        <v>16.05</v>
      </c>
      <c r="E49" s="28">
        <v>2.6</v>
      </c>
      <c r="F49" s="33">
        <v>6.98</v>
      </c>
      <c r="G49" s="31">
        <v>10.82</v>
      </c>
      <c r="H49" s="33">
        <v>1.1120000000000001</v>
      </c>
      <c r="I49" s="50">
        <v>0.53790000000000004</v>
      </c>
      <c r="J49" s="50">
        <v>0.1865</v>
      </c>
      <c r="K49" s="50"/>
      <c r="L49" s="31">
        <v>15.32</v>
      </c>
      <c r="M49" s="31">
        <v>97.79</v>
      </c>
      <c r="N49" s="30">
        <v>82.37</v>
      </c>
      <c r="O49" s="30">
        <v>289.2</v>
      </c>
      <c r="P49" s="32"/>
      <c r="Q49" s="178">
        <v>5394</v>
      </c>
      <c r="R49" s="31">
        <v>84.29</v>
      </c>
      <c r="S49" s="31"/>
      <c r="T49"/>
      <c r="U49"/>
      <c r="V49"/>
      <c r="W49"/>
      <c r="X49"/>
      <c r="Y49"/>
      <c r="Z49"/>
      <c r="AA49"/>
      <c r="AB49"/>
      <c r="AC49"/>
    </row>
    <row r="50" spans="1:29" x14ac:dyDescent="0.3">
      <c r="A50" s="179" t="s">
        <v>174</v>
      </c>
      <c r="B50" s="26">
        <v>22002290</v>
      </c>
      <c r="C50" s="27">
        <v>90.71</v>
      </c>
      <c r="D50" s="27">
        <v>14.72</v>
      </c>
      <c r="E50" s="28">
        <v>2.6760000000000002</v>
      </c>
      <c r="F50" s="33">
        <v>6.7850000000000001</v>
      </c>
      <c r="G50" s="31">
        <v>12.82</v>
      </c>
      <c r="H50" s="33">
        <v>0.93459999999999999</v>
      </c>
      <c r="I50" s="50">
        <v>0.56310000000000004</v>
      </c>
      <c r="J50" s="50">
        <v>0.2167</v>
      </c>
      <c r="K50" s="34"/>
      <c r="L50" s="31">
        <v>19.89</v>
      </c>
      <c r="M50" s="31">
        <v>84.52</v>
      </c>
      <c r="N50" s="30">
        <v>106</v>
      </c>
      <c r="O50" s="30">
        <v>373.9</v>
      </c>
      <c r="P50" s="50">
        <v>0.47739999999999999</v>
      </c>
      <c r="Q50" s="178">
        <v>5880</v>
      </c>
      <c r="R50" s="31">
        <v>61.93</v>
      </c>
      <c r="S50" s="31">
        <v>68.12</v>
      </c>
      <c r="T50"/>
      <c r="U50"/>
      <c r="V50"/>
      <c r="W50"/>
      <c r="X50"/>
      <c r="Y50"/>
      <c r="Z50"/>
      <c r="AA50"/>
      <c r="AB50"/>
      <c r="AC50"/>
    </row>
    <row r="51" spans="1:29" x14ac:dyDescent="0.3">
      <c r="A51" s="52" t="s">
        <v>0</v>
      </c>
      <c r="B51" s="63"/>
      <c r="C51" s="43">
        <f t="shared" ref="C51:O51" si="15">MIN(C46:C50)</f>
        <v>88.33</v>
      </c>
      <c r="D51" s="43">
        <f t="shared" si="15"/>
        <v>10.050000000000001</v>
      </c>
      <c r="E51" s="164">
        <f t="shared" si="15"/>
        <v>2.6</v>
      </c>
      <c r="F51" s="164">
        <f t="shared" si="15"/>
        <v>5.782</v>
      </c>
      <c r="G51" s="133">
        <f t="shared" si="15"/>
        <v>5.24</v>
      </c>
      <c r="H51" s="164">
        <f t="shared" si="15"/>
        <v>0.73299999999999998</v>
      </c>
      <c r="I51" s="167">
        <f t="shared" si="15"/>
        <v>0.44990000000000002</v>
      </c>
      <c r="J51" s="167">
        <f t="shared" si="15"/>
        <v>0.1497</v>
      </c>
      <c r="K51" s="167">
        <f t="shared" si="15"/>
        <v>0.191</v>
      </c>
      <c r="L51" s="133">
        <f t="shared" si="15"/>
        <v>8.8800000000000008</v>
      </c>
      <c r="M51" s="133">
        <f t="shared" si="15"/>
        <v>66.849999999999994</v>
      </c>
      <c r="N51" s="161">
        <f t="shared" si="15"/>
        <v>66.28</v>
      </c>
      <c r="O51" s="161">
        <f t="shared" si="15"/>
        <v>289.2</v>
      </c>
      <c r="P51" s="142"/>
      <c r="Q51" s="173">
        <f>MIN(Q46:Q50)</f>
        <v>3026</v>
      </c>
      <c r="R51" s="133">
        <f>MIN(R46:R50)</f>
        <v>61.93</v>
      </c>
      <c r="S51" s="133">
        <f>MIN(S46:S50)</f>
        <v>68.12</v>
      </c>
      <c r="T51"/>
      <c r="U51"/>
      <c r="V51"/>
      <c r="W51"/>
      <c r="X51"/>
      <c r="Y51"/>
      <c r="Z51"/>
      <c r="AA51"/>
      <c r="AB51"/>
      <c r="AC51"/>
    </row>
    <row r="52" spans="1:29" x14ac:dyDescent="0.3">
      <c r="A52" s="54" t="s">
        <v>1</v>
      </c>
      <c r="B52" s="64"/>
      <c r="C52" s="46">
        <f t="shared" ref="C52:O52" si="16">MAX(C46:C50)</f>
        <v>90.71</v>
      </c>
      <c r="D52" s="46">
        <f t="shared" si="16"/>
        <v>16.36</v>
      </c>
      <c r="E52" s="165">
        <f t="shared" si="16"/>
        <v>4.3769999999999998</v>
      </c>
      <c r="F52" s="165">
        <f t="shared" si="16"/>
        <v>8.0350000000000001</v>
      </c>
      <c r="G52" s="145">
        <f t="shared" si="16"/>
        <v>14</v>
      </c>
      <c r="H52" s="165">
        <f t="shared" si="16"/>
        <v>1.524</v>
      </c>
      <c r="I52" s="168">
        <f t="shared" si="16"/>
        <v>0.60760000000000003</v>
      </c>
      <c r="J52" s="168">
        <f t="shared" si="16"/>
        <v>0.29349999999999998</v>
      </c>
      <c r="K52" s="168">
        <f t="shared" si="16"/>
        <v>0.41339999999999999</v>
      </c>
      <c r="L52" s="145">
        <f t="shared" si="16"/>
        <v>108</v>
      </c>
      <c r="M52" s="145">
        <f t="shared" si="16"/>
        <v>158.69999999999999</v>
      </c>
      <c r="N52" s="162">
        <f t="shared" si="16"/>
        <v>106</v>
      </c>
      <c r="O52" s="162">
        <f t="shared" si="16"/>
        <v>486.9</v>
      </c>
      <c r="P52" s="143"/>
      <c r="Q52" s="174">
        <f>MAX(Q46:Q50)</f>
        <v>27900</v>
      </c>
      <c r="R52" s="145">
        <f>MAX(R46:R50)</f>
        <v>387.9</v>
      </c>
      <c r="S52" s="145">
        <f>MAX(S46:S50)</f>
        <v>426.7</v>
      </c>
      <c r="T52"/>
      <c r="U52"/>
      <c r="V52"/>
      <c r="W52"/>
      <c r="X52"/>
      <c r="Y52"/>
      <c r="Z52"/>
      <c r="AA52"/>
      <c r="AB52"/>
      <c r="AC52"/>
    </row>
    <row r="53" spans="1:29" ht="15" thickBot="1" x14ac:dyDescent="0.35">
      <c r="A53" s="56" t="s">
        <v>2</v>
      </c>
      <c r="B53" s="65"/>
      <c r="C53" s="49">
        <f t="shared" ref="C53:O53" si="17">MEDIAN(C46:C50)</f>
        <v>89.91</v>
      </c>
      <c r="D53" s="49">
        <f t="shared" si="17"/>
        <v>14.72</v>
      </c>
      <c r="E53" s="166">
        <f t="shared" si="17"/>
        <v>3.5510000000000002</v>
      </c>
      <c r="F53" s="166">
        <f t="shared" si="17"/>
        <v>6.98</v>
      </c>
      <c r="G53" s="134">
        <f t="shared" si="17"/>
        <v>10.82</v>
      </c>
      <c r="H53" s="166">
        <f t="shared" si="17"/>
        <v>1.1120000000000001</v>
      </c>
      <c r="I53" s="169">
        <f t="shared" si="17"/>
        <v>0.56310000000000004</v>
      </c>
      <c r="J53" s="169">
        <f t="shared" si="17"/>
        <v>0.20300000000000001</v>
      </c>
      <c r="K53" s="169">
        <f t="shared" si="17"/>
        <v>0.30220000000000002</v>
      </c>
      <c r="L53" s="134">
        <f t="shared" si="17"/>
        <v>15.32</v>
      </c>
      <c r="M53" s="134">
        <f t="shared" si="17"/>
        <v>84.52</v>
      </c>
      <c r="N53" s="163">
        <f t="shared" si="17"/>
        <v>82.37</v>
      </c>
      <c r="O53" s="163">
        <f t="shared" si="17"/>
        <v>387.7</v>
      </c>
      <c r="P53" s="144"/>
      <c r="Q53" s="175">
        <f>MEDIAN(Q46:Q50)</f>
        <v>5880</v>
      </c>
      <c r="R53" s="134">
        <f>MEDIAN(R46:R50)</f>
        <v>84.29</v>
      </c>
      <c r="S53" s="134">
        <f>MEDIAN(S46:S50)</f>
        <v>247.41</v>
      </c>
      <c r="T53"/>
      <c r="U53"/>
      <c r="V53"/>
      <c r="W53"/>
      <c r="X53"/>
      <c r="Y53"/>
      <c r="Z53"/>
      <c r="AA53"/>
      <c r="AB53"/>
      <c r="AC53"/>
    </row>
    <row r="54" spans="1:29" x14ac:dyDescent="0.3">
      <c r="C54" s="11"/>
      <c r="D54" s="11"/>
      <c r="E54" s="11"/>
      <c r="F54" s="11"/>
      <c r="G54" s="158"/>
      <c r="H54" s="157"/>
      <c r="I54" s="22"/>
      <c r="J54" s="22"/>
      <c r="M54" s="11"/>
      <c r="N54" s="11"/>
      <c r="O54" s="11"/>
    </row>
    <row r="55" spans="1:29" ht="15" thickBot="1" x14ac:dyDescent="0.35">
      <c r="C55" s="11"/>
      <c r="D55" s="11"/>
      <c r="E55" s="11"/>
      <c r="F55" s="11"/>
      <c r="G55" s="11"/>
      <c r="H55" s="22"/>
      <c r="I55" s="22"/>
      <c r="J55" s="22"/>
      <c r="M55" s="11"/>
      <c r="N55" s="11"/>
      <c r="O55" s="11"/>
    </row>
    <row r="56" spans="1:29" ht="60" customHeight="1" x14ac:dyDescent="0.3">
      <c r="A56" s="62" t="s">
        <v>82</v>
      </c>
      <c r="B56" s="38" t="s">
        <v>3</v>
      </c>
      <c r="C56" s="39" t="s">
        <v>55</v>
      </c>
      <c r="D56" s="40" t="s">
        <v>56</v>
      </c>
      <c r="E56" s="39" t="s">
        <v>74</v>
      </c>
      <c r="F56" s="39" t="s">
        <v>57</v>
      </c>
      <c r="G56" s="39" t="s">
        <v>58</v>
      </c>
      <c r="H56" s="39" t="s">
        <v>59</v>
      </c>
      <c r="I56" s="39" t="s">
        <v>60</v>
      </c>
      <c r="J56" s="39" t="s">
        <v>37</v>
      </c>
      <c r="K56" s="39" t="s">
        <v>38</v>
      </c>
      <c r="L56" s="39" t="s">
        <v>40</v>
      </c>
      <c r="M56" s="39" t="s">
        <v>50</v>
      </c>
      <c r="N56" s="39" t="s">
        <v>81</v>
      </c>
      <c r="O56" s="39" t="s">
        <v>85</v>
      </c>
      <c r="P56" s="39" t="s">
        <v>179</v>
      </c>
      <c r="V56"/>
      <c r="W56"/>
      <c r="X56"/>
      <c r="Y56"/>
      <c r="Z56"/>
      <c r="AA56"/>
      <c r="AB56"/>
      <c r="AC56"/>
    </row>
    <row r="57" spans="1:29" x14ac:dyDescent="0.3">
      <c r="A57" s="23" t="s">
        <v>180</v>
      </c>
      <c r="B57" s="26">
        <v>22002128</v>
      </c>
      <c r="C57" s="31"/>
      <c r="D57" s="50"/>
      <c r="E57" s="50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4" t="s">
        <v>181</v>
      </c>
      <c r="Q57"/>
      <c r="R57"/>
      <c r="S57"/>
      <c r="T57"/>
      <c r="U57"/>
      <c r="V57"/>
      <c r="W57"/>
      <c r="X57"/>
      <c r="Y57"/>
      <c r="Z57"/>
      <c r="AA57"/>
      <c r="AB57"/>
      <c r="AC57"/>
    </row>
    <row r="58" spans="1:29" x14ac:dyDescent="0.3">
      <c r="A58" s="179" t="s">
        <v>182</v>
      </c>
      <c r="B58" s="26">
        <v>22001930</v>
      </c>
      <c r="C58" s="31">
        <v>91.73</v>
      </c>
      <c r="D58" s="31">
        <v>24.91</v>
      </c>
      <c r="E58" s="31">
        <v>16.05</v>
      </c>
      <c r="F58" s="33">
        <v>9.4749999999999996</v>
      </c>
      <c r="G58" s="33">
        <v>2.2450000000000001</v>
      </c>
      <c r="H58" s="33">
        <v>2.351</v>
      </c>
      <c r="I58" s="33">
        <v>1.353</v>
      </c>
      <c r="J58" s="31">
        <v>15.71</v>
      </c>
      <c r="K58" s="30">
        <v>165.9</v>
      </c>
      <c r="L58" s="31">
        <v>29.01</v>
      </c>
      <c r="M58" s="178">
        <v>9771</v>
      </c>
      <c r="N58" s="30">
        <v>255.6</v>
      </c>
      <c r="O58" s="30">
        <v>287.89999999999998</v>
      </c>
      <c r="P58" s="24"/>
      <c r="Q58"/>
      <c r="R58"/>
      <c r="S58"/>
      <c r="T58"/>
      <c r="U58"/>
      <c r="V58"/>
      <c r="W58"/>
      <c r="X58"/>
      <c r="Y58"/>
      <c r="Z58"/>
      <c r="AA58"/>
      <c r="AB58"/>
      <c r="AC58"/>
    </row>
    <row r="59" spans="1:29" x14ac:dyDescent="0.3">
      <c r="A59" s="52" t="s">
        <v>0</v>
      </c>
      <c r="B59" s="6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/>
      <c r="R59"/>
      <c r="S59"/>
      <c r="T59"/>
      <c r="U59"/>
      <c r="V59"/>
      <c r="W59"/>
      <c r="X59"/>
      <c r="Y59"/>
      <c r="Z59"/>
      <c r="AA59"/>
      <c r="AB59"/>
      <c r="AC59"/>
    </row>
    <row r="60" spans="1:29" x14ac:dyDescent="0.3">
      <c r="A60" s="54" t="s">
        <v>1</v>
      </c>
      <c r="B60" s="64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/>
      <c r="R60"/>
      <c r="S60"/>
      <c r="T60"/>
      <c r="U60"/>
      <c r="V60"/>
      <c r="W60"/>
      <c r="X60"/>
      <c r="Y60"/>
      <c r="Z60"/>
      <c r="AA60"/>
      <c r="AB60"/>
      <c r="AC60"/>
    </row>
    <row r="61" spans="1:29" ht="15" thickBot="1" x14ac:dyDescent="0.35">
      <c r="A61" s="56" t="s">
        <v>2</v>
      </c>
      <c r="B61" s="65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/>
      <c r="R61"/>
      <c r="S61"/>
      <c r="T61"/>
      <c r="U61"/>
      <c r="V61"/>
      <c r="W61"/>
      <c r="X61"/>
      <c r="Y61"/>
      <c r="Z61"/>
      <c r="AA61"/>
      <c r="AB61"/>
      <c r="AC61"/>
    </row>
    <row r="62" spans="1:29" x14ac:dyDescent="0.3">
      <c r="C62" s="11"/>
      <c r="D62" s="11"/>
      <c r="E62" s="11"/>
      <c r="F62" s="11"/>
      <c r="G62" s="11"/>
      <c r="H62" s="22"/>
      <c r="I62" s="22"/>
      <c r="J62" s="22"/>
      <c r="M62" s="11"/>
      <c r="N62" s="11"/>
      <c r="O62" s="11"/>
      <c r="T62"/>
      <c r="U62"/>
      <c r="V62"/>
      <c r="W62"/>
      <c r="X62"/>
      <c r="Y62"/>
      <c r="Z62"/>
      <c r="AA62"/>
      <c r="AB62"/>
      <c r="AC62"/>
    </row>
    <row r="63" spans="1:29" ht="15" thickBot="1" x14ac:dyDescent="0.35">
      <c r="C63" s="11"/>
      <c r="D63" s="11"/>
      <c r="E63" s="11"/>
      <c r="F63" s="11"/>
      <c r="G63" s="11"/>
      <c r="H63" s="22"/>
      <c r="I63" s="22"/>
      <c r="J63" s="22"/>
      <c r="M63" s="11"/>
      <c r="N63" s="11"/>
      <c r="O63" s="11"/>
    </row>
    <row r="64" spans="1:29" ht="60" customHeight="1" x14ac:dyDescent="0.3">
      <c r="A64" s="62" t="s">
        <v>7</v>
      </c>
      <c r="B64" s="38" t="s">
        <v>3</v>
      </c>
      <c r="C64" s="39" t="s">
        <v>39</v>
      </c>
      <c r="D64" s="39" t="s">
        <v>37</v>
      </c>
      <c r="E64" s="39" t="s">
        <v>38</v>
      </c>
      <c r="F64" s="39" t="s">
        <v>40</v>
      </c>
      <c r="G64" s="39" t="s">
        <v>75</v>
      </c>
      <c r="H64" s="39" t="s">
        <v>41</v>
      </c>
      <c r="I64" s="39" t="s">
        <v>83</v>
      </c>
      <c r="J64" s="39" t="s">
        <v>50</v>
      </c>
      <c r="K64" s="39" t="s">
        <v>67</v>
      </c>
      <c r="L64" s="39" t="s">
        <v>85</v>
      </c>
      <c r="M64" s="39" t="s">
        <v>76</v>
      </c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</row>
    <row r="65" spans="1:29" x14ac:dyDescent="0.3">
      <c r="A65" s="23" t="s">
        <v>186</v>
      </c>
      <c r="B65" s="26">
        <v>22002472</v>
      </c>
      <c r="C65" s="27">
        <v>96.99</v>
      </c>
      <c r="D65" s="26">
        <v>1196</v>
      </c>
      <c r="E65" s="26">
        <v>9322</v>
      </c>
      <c r="F65" s="26">
        <v>13520</v>
      </c>
      <c r="G65" s="34"/>
      <c r="H65" s="31">
        <v>27.96</v>
      </c>
      <c r="I65" s="32"/>
      <c r="J65" s="34">
        <v>2072000</v>
      </c>
      <c r="K65" s="34">
        <v>2878</v>
      </c>
      <c r="L65" s="34">
        <v>3166</v>
      </c>
      <c r="M65" s="34">
        <v>533300</v>
      </c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</row>
    <row r="66" spans="1:29" x14ac:dyDescent="0.3">
      <c r="A66" s="179" t="s">
        <v>185</v>
      </c>
      <c r="B66" s="26">
        <v>22002540</v>
      </c>
      <c r="C66" s="27">
        <v>98.25</v>
      </c>
      <c r="D66" s="26">
        <v>3208</v>
      </c>
      <c r="E66" s="26">
        <v>23010</v>
      </c>
      <c r="F66" s="186">
        <v>7908</v>
      </c>
      <c r="G66" s="34">
        <v>20900</v>
      </c>
      <c r="H66" s="31">
        <v>93.73</v>
      </c>
      <c r="I66" s="30">
        <v>251.4</v>
      </c>
      <c r="J66" s="34">
        <v>1765000</v>
      </c>
      <c r="K66" s="34">
        <v>8268</v>
      </c>
      <c r="L66" s="34">
        <v>9095</v>
      </c>
      <c r="M66" s="34">
        <v>282400</v>
      </c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</row>
    <row r="67" spans="1:29" x14ac:dyDescent="0.3">
      <c r="A67" s="52" t="s">
        <v>0</v>
      </c>
      <c r="B67" s="63"/>
      <c r="C67" s="43">
        <f>MIN(C65:C66)</f>
        <v>96.99</v>
      </c>
      <c r="D67" s="130">
        <f>MIN(D65:D66)</f>
        <v>1196</v>
      </c>
      <c r="E67" s="130">
        <f>MIN(E65:E66)</f>
        <v>9322</v>
      </c>
      <c r="F67" s="130">
        <f>MIN(F65:F66)</f>
        <v>7908</v>
      </c>
      <c r="G67" s="43"/>
      <c r="H67" s="43">
        <f>MIN(H65:H66)</f>
        <v>27.96</v>
      </c>
      <c r="I67" s="43"/>
      <c r="J67" s="130">
        <f>MIN(J65:J66)</f>
        <v>1765000</v>
      </c>
      <c r="K67" s="130">
        <f>MIN(K65:K66)</f>
        <v>2878</v>
      </c>
      <c r="L67" s="130">
        <f>MIN(L65:L66)</f>
        <v>3166</v>
      </c>
      <c r="M67" s="130">
        <f>MIN(M65:M66)</f>
        <v>282400</v>
      </c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</row>
    <row r="68" spans="1:29" x14ac:dyDescent="0.3">
      <c r="A68" s="54" t="s">
        <v>1</v>
      </c>
      <c r="B68" s="64"/>
      <c r="C68" s="46">
        <f>MAX(C65:C66)</f>
        <v>98.25</v>
      </c>
      <c r="D68" s="126">
        <f>MAX(D65:D66)</f>
        <v>3208</v>
      </c>
      <c r="E68" s="126">
        <f>MAX(E65:E66)</f>
        <v>23010</v>
      </c>
      <c r="F68" s="126">
        <f>MAX(F65:F66)</f>
        <v>13520</v>
      </c>
      <c r="G68" s="46"/>
      <c r="H68" s="46">
        <f>MAX(H65:H66)</f>
        <v>93.73</v>
      </c>
      <c r="I68" s="46"/>
      <c r="J68" s="126">
        <f>MAX(J65:J66)</f>
        <v>2072000</v>
      </c>
      <c r="K68" s="126">
        <f>MAX(K65:K66)</f>
        <v>8268</v>
      </c>
      <c r="L68" s="126">
        <f>MAX(L65:L66)</f>
        <v>9095</v>
      </c>
      <c r="M68" s="126">
        <f>MAX(M65:M66)</f>
        <v>533300</v>
      </c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</row>
    <row r="69" spans="1:29" ht="15" thickBot="1" x14ac:dyDescent="0.35">
      <c r="A69" s="56" t="s">
        <v>2</v>
      </c>
      <c r="B69" s="65"/>
      <c r="C69" s="49">
        <f>MEDIAN(C65:C66)</f>
        <v>97.62</v>
      </c>
      <c r="D69" s="131">
        <f>MEDIAN(D65:D66)</f>
        <v>2202</v>
      </c>
      <c r="E69" s="131">
        <f>MEDIAN(E65:E66)</f>
        <v>16166</v>
      </c>
      <c r="F69" s="131">
        <f>MEDIAN(F65:F66)</f>
        <v>10714</v>
      </c>
      <c r="G69" s="49"/>
      <c r="H69" s="49">
        <f>MEDIAN(H65:H66)</f>
        <v>60.845000000000006</v>
      </c>
      <c r="I69" s="49"/>
      <c r="J69" s="131">
        <f>MEDIAN(J65:J66)</f>
        <v>1918500</v>
      </c>
      <c r="K69" s="131">
        <f>MEDIAN(K65:K66)</f>
        <v>5573</v>
      </c>
      <c r="L69" s="131">
        <f>MEDIAN(L65:L66)</f>
        <v>6130.5</v>
      </c>
      <c r="M69" s="131">
        <f>MEDIAN(M65:M66)</f>
        <v>407850</v>
      </c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</row>
    <row r="70" spans="1:29" x14ac:dyDescent="0.3">
      <c r="C70" s="11"/>
      <c r="D70" s="119"/>
      <c r="E70" s="11"/>
      <c r="F70" s="11"/>
      <c r="G70" s="22"/>
      <c r="H70" s="22"/>
      <c r="I70" s="22"/>
      <c r="L70" s="11"/>
      <c r="M70" s="11"/>
      <c r="U70"/>
      <c r="V70"/>
      <c r="W70"/>
      <c r="X70"/>
      <c r="Y70"/>
      <c r="Z70"/>
      <c r="AA70"/>
      <c r="AB70"/>
      <c r="AC70"/>
    </row>
    <row r="71" spans="1:29" ht="15" thickBot="1" x14ac:dyDescent="0.35">
      <c r="C71" s="11"/>
      <c r="D71" s="11"/>
      <c r="E71" s="11"/>
      <c r="F71" s="11"/>
      <c r="G71" s="22"/>
      <c r="H71" s="22"/>
      <c r="K71" s="11"/>
      <c r="L71" s="11"/>
      <c r="AA71"/>
      <c r="AB71"/>
      <c r="AC71"/>
    </row>
    <row r="72" spans="1:29" ht="60" customHeight="1" x14ac:dyDescent="0.3">
      <c r="A72" s="62" t="s">
        <v>66</v>
      </c>
      <c r="B72" s="38" t="s">
        <v>3</v>
      </c>
      <c r="C72" s="39" t="s">
        <v>55</v>
      </c>
      <c r="D72" s="40" t="s">
        <v>56</v>
      </c>
      <c r="E72" s="39" t="s">
        <v>74</v>
      </c>
      <c r="F72" s="39" t="s">
        <v>57</v>
      </c>
      <c r="G72" s="39" t="s">
        <v>58</v>
      </c>
      <c r="H72" s="39" t="s">
        <v>51</v>
      </c>
      <c r="I72" s="39" t="s">
        <v>52</v>
      </c>
      <c r="J72" s="39" t="s">
        <v>53</v>
      </c>
      <c r="K72" s="39" t="s">
        <v>54</v>
      </c>
      <c r="L72" s="39" t="s">
        <v>190</v>
      </c>
      <c r="M72" s="39" t="s">
        <v>187</v>
      </c>
      <c r="N72" s="39" t="s">
        <v>191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</row>
    <row r="73" spans="1:29" x14ac:dyDescent="0.3">
      <c r="A73" s="179" t="s">
        <v>189</v>
      </c>
      <c r="B73" s="26">
        <v>22002252</v>
      </c>
      <c r="C73" s="27"/>
      <c r="D73" s="27"/>
      <c r="E73" s="31"/>
      <c r="F73" s="50"/>
      <c r="G73" s="50"/>
      <c r="H73" s="25"/>
      <c r="I73" s="33"/>
      <c r="J73" s="34"/>
      <c r="K73" s="33"/>
      <c r="L73" s="34"/>
      <c r="M73" s="28"/>
      <c r="N73" s="187">
        <v>0.15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</row>
    <row r="74" spans="1:29" x14ac:dyDescent="0.3">
      <c r="A74" s="179" t="s">
        <v>27</v>
      </c>
      <c r="B74" s="26">
        <v>22002535</v>
      </c>
      <c r="C74" s="27">
        <v>90.91</v>
      </c>
      <c r="D74" s="27">
        <v>68.02</v>
      </c>
      <c r="E74" s="182">
        <v>9.3960000000000008</v>
      </c>
      <c r="F74" s="31">
        <v>14.33</v>
      </c>
      <c r="G74" s="25" t="s">
        <v>188</v>
      </c>
      <c r="H74" s="25" t="s">
        <v>171</v>
      </c>
      <c r="I74" s="50">
        <v>0.2616</v>
      </c>
      <c r="J74" s="50">
        <v>0.1502</v>
      </c>
      <c r="K74" s="33">
        <v>8.7129999999999992</v>
      </c>
      <c r="L74" s="34"/>
      <c r="M74" s="28"/>
      <c r="N74" s="28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</row>
    <row r="75" spans="1:29" x14ac:dyDescent="0.3">
      <c r="A75" s="23" t="s">
        <v>27</v>
      </c>
      <c r="B75" s="26">
        <v>22002367</v>
      </c>
      <c r="C75" s="27">
        <v>95.24</v>
      </c>
      <c r="D75" s="27">
        <v>64.989999999999995</v>
      </c>
      <c r="E75" s="33">
        <v>8.3810000000000002</v>
      </c>
      <c r="F75" s="31">
        <v>20.71</v>
      </c>
      <c r="G75" s="25" t="s">
        <v>188</v>
      </c>
      <c r="H75" s="25" t="s">
        <v>171</v>
      </c>
      <c r="I75" s="50">
        <v>0.2465</v>
      </c>
      <c r="J75" s="50">
        <v>0.14199999999999999</v>
      </c>
      <c r="K75" s="33">
        <v>0.61499999999999999</v>
      </c>
      <c r="L75" s="50">
        <v>0.3841</v>
      </c>
      <c r="M75" s="24" t="s">
        <v>116</v>
      </c>
      <c r="N75" s="28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</row>
    <row r="76" spans="1:29" x14ac:dyDescent="0.3">
      <c r="A76" s="52" t="s">
        <v>0</v>
      </c>
      <c r="B76" s="63"/>
      <c r="C76" s="43">
        <f>MIN(C73:C75)</f>
        <v>90.91</v>
      </c>
      <c r="D76" s="43">
        <f>MIN(D73:D75)</f>
        <v>64.989999999999995</v>
      </c>
      <c r="E76" s="127">
        <f>MIN(E73:E75)</f>
        <v>8.3810000000000002</v>
      </c>
      <c r="F76" s="43">
        <f>MIN(F73:F75)</f>
        <v>14.33</v>
      </c>
      <c r="G76" s="43"/>
      <c r="H76" s="43"/>
      <c r="I76" s="142">
        <f>MIN(I73:I75)</f>
        <v>0.2465</v>
      </c>
      <c r="J76" s="142">
        <f>MIN(J73:J75)</f>
        <v>0.14199999999999999</v>
      </c>
      <c r="K76" s="164">
        <f>MIN(K73:K75)</f>
        <v>0.61499999999999999</v>
      </c>
      <c r="L76" s="43"/>
      <c r="M76" s="127"/>
      <c r="N76" s="127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</row>
    <row r="77" spans="1:29" x14ac:dyDescent="0.3">
      <c r="A77" s="54" t="s">
        <v>1</v>
      </c>
      <c r="B77" s="64"/>
      <c r="C77" s="46">
        <f>MAX(C73:C75)</f>
        <v>95.24</v>
      </c>
      <c r="D77" s="46">
        <f>MAX(D73:D75)</f>
        <v>68.02</v>
      </c>
      <c r="E77" s="128">
        <f>MAX(E73:E75)</f>
        <v>9.3960000000000008</v>
      </c>
      <c r="F77" s="46">
        <f>MAX(F73:F75)</f>
        <v>20.71</v>
      </c>
      <c r="G77" s="46"/>
      <c r="H77" s="46"/>
      <c r="I77" s="143">
        <f>MAX(I73:I75)</f>
        <v>0.2616</v>
      </c>
      <c r="J77" s="143">
        <f>MAX(J73:J75)</f>
        <v>0.1502</v>
      </c>
      <c r="K77" s="165">
        <f>MAX(K73:K75)</f>
        <v>8.7129999999999992</v>
      </c>
      <c r="L77" s="46"/>
      <c r="M77" s="128"/>
      <c r="N77" s="128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</row>
    <row r="78" spans="1:29" ht="15" thickBot="1" x14ac:dyDescent="0.35">
      <c r="A78" s="56" t="s">
        <v>2</v>
      </c>
      <c r="B78" s="65"/>
      <c r="C78" s="49">
        <f>MEDIAN(C73:C75)</f>
        <v>93.074999999999989</v>
      </c>
      <c r="D78" s="49">
        <f>MEDIAN(D73:D75)</f>
        <v>66.504999999999995</v>
      </c>
      <c r="E78" s="129">
        <f>MEDIAN(E73:E75)</f>
        <v>8.8885000000000005</v>
      </c>
      <c r="F78" s="49">
        <f>MEDIAN(F73:F75)</f>
        <v>17.52</v>
      </c>
      <c r="G78" s="49"/>
      <c r="H78" s="49"/>
      <c r="I78" s="144">
        <f>MEDIAN(I73:I75)</f>
        <v>0.25405</v>
      </c>
      <c r="J78" s="144">
        <f>MEDIAN(J73:J75)</f>
        <v>0.14610000000000001</v>
      </c>
      <c r="K78" s="166">
        <f>MEDIAN(K73:K75)</f>
        <v>4.6639999999999997</v>
      </c>
      <c r="L78" s="49"/>
      <c r="M78" s="129"/>
      <c r="N78" s="129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</row>
    <row r="79" spans="1:29" x14ac:dyDescent="0.3">
      <c r="E79" s="22"/>
    </row>
    <row r="80" spans="1:29" x14ac:dyDescent="0.3">
      <c r="A80" s="12" t="s">
        <v>33</v>
      </c>
    </row>
    <row r="81" spans="1:1" x14ac:dyDescent="0.3">
      <c r="A81" t="s">
        <v>34</v>
      </c>
    </row>
  </sheetData>
  <sheetProtection algorithmName="SHA-512" hashValue="F1jVAg7X7dkYV04AGLzKAdoOVnl0AFkDaWCKLahnb7m1sD6Ynv9Oa/nV24Bp6+k6nDYbzvR4Xn3aQTHET3hHaw==" saltValue="JpKhw/oEUuMyQOeugSGNmA==" spinCount="100000" sheet="1" objects="1" scenarios="1"/>
  <sortState ref="A73:AI75">
    <sortCondition ref="A73:A75"/>
  </sortState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90"/>
  <sheetViews>
    <sheetView showGridLines="0" zoomScale="80" zoomScaleNormal="80" workbookViewId="0">
      <selection activeCell="B78" sqref="B78"/>
    </sheetView>
  </sheetViews>
  <sheetFormatPr defaultRowHeight="14.4" x14ac:dyDescent="0.3"/>
  <cols>
    <col min="1" max="1" width="75.6640625" customWidth="1"/>
    <col min="2" max="9" width="15.6640625" style="2" customWidth="1"/>
    <col min="10" max="10" width="15.88671875" style="2" customWidth="1"/>
    <col min="11" max="23" width="15.6640625" style="2" customWidth="1"/>
    <col min="24" max="24" width="17.5546875" style="2" customWidth="1"/>
    <col min="25" max="29" width="15.6640625" style="2" customWidth="1"/>
    <col min="30" max="30" width="18.109375" style="2" customWidth="1"/>
    <col min="31" max="64" width="15.6640625" style="2" customWidth="1"/>
    <col min="65" max="156" width="15.6640625" customWidth="1"/>
  </cols>
  <sheetData>
    <row r="1" spans="1:72" ht="120" customHeight="1" x14ac:dyDescent="0.3">
      <c r="B1" s="151" t="s">
        <v>112</v>
      </c>
    </row>
    <row r="2" spans="1:72" ht="15.6" x14ac:dyDescent="0.35">
      <c r="A2" s="8" t="s">
        <v>30</v>
      </c>
      <c r="BL2"/>
    </row>
    <row r="3" spans="1:72" ht="15" thickBot="1" x14ac:dyDescent="0.35">
      <c r="BL3"/>
    </row>
    <row r="4" spans="1:72" s="3" customFormat="1" ht="60" customHeight="1" x14ac:dyDescent="0.3">
      <c r="A4" s="37" t="s">
        <v>6</v>
      </c>
      <c r="B4" s="38" t="s">
        <v>3</v>
      </c>
      <c r="C4" s="39" t="s">
        <v>39</v>
      </c>
      <c r="D4" s="39" t="s">
        <v>37</v>
      </c>
      <c r="E4" s="39" t="s">
        <v>38</v>
      </c>
      <c r="F4" s="39" t="s">
        <v>40</v>
      </c>
      <c r="G4" s="39" t="s">
        <v>75</v>
      </c>
      <c r="H4" s="39" t="s">
        <v>41</v>
      </c>
      <c r="I4" s="39" t="s">
        <v>83</v>
      </c>
      <c r="J4" s="39" t="s">
        <v>50</v>
      </c>
      <c r="K4" s="39" t="s">
        <v>76</v>
      </c>
      <c r="L4" s="39" t="s">
        <v>77</v>
      </c>
      <c r="M4" s="39" t="s">
        <v>78</v>
      </c>
      <c r="N4" s="39" t="s">
        <v>42</v>
      </c>
      <c r="O4" s="39" t="s">
        <v>43</v>
      </c>
      <c r="P4" s="39" t="s">
        <v>44</v>
      </c>
      <c r="Q4" s="39" t="s">
        <v>45</v>
      </c>
      <c r="R4" s="39" t="s">
        <v>46</v>
      </c>
      <c r="S4" s="39" t="s">
        <v>47</v>
      </c>
      <c r="T4" s="39" t="s">
        <v>48</v>
      </c>
      <c r="U4" s="39" t="s">
        <v>49</v>
      </c>
      <c r="V4" s="39" t="s">
        <v>121</v>
      </c>
      <c r="W4" s="39" t="s">
        <v>122</v>
      </c>
      <c r="X4" s="39" t="s">
        <v>87</v>
      </c>
      <c r="Y4" s="39" t="s">
        <v>88</v>
      </c>
      <c r="Z4" s="39" t="s">
        <v>123</v>
      </c>
      <c r="AA4" s="39" t="s">
        <v>89</v>
      </c>
      <c r="AB4" s="39" t="s">
        <v>90</v>
      </c>
      <c r="AC4" s="39" t="s">
        <v>91</v>
      </c>
      <c r="AD4" s="39" t="s">
        <v>92</v>
      </c>
      <c r="AE4" s="39" t="s">
        <v>93</v>
      </c>
      <c r="AF4" s="39" t="s">
        <v>94</v>
      </c>
      <c r="AG4" s="39" t="s">
        <v>95</v>
      </c>
      <c r="AH4" s="39" t="s">
        <v>96</v>
      </c>
      <c r="AI4" s="39" t="s">
        <v>97</v>
      </c>
      <c r="AJ4" s="39" t="s">
        <v>124</v>
      </c>
      <c r="AK4" s="39" t="s">
        <v>98</v>
      </c>
      <c r="AL4" s="39" t="s">
        <v>99</v>
      </c>
      <c r="AM4" s="39" t="s">
        <v>125</v>
      </c>
      <c r="AN4" s="39" t="s">
        <v>126</v>
      </c>
      <c r="AO4" s="39" t="s">
        <v>100</v>
      </c>
      <c r="AP4" s="39" t="s">
        <v>127</v>
      </c>
      <c r="AQ4" s="39" t="s">
        <v>128</v>
      </c>
      <c r="AR4" s="39" t="s">
        <v>129</v>
      </c>
      <c r="AS4" s="39" t="s">
        <v>130</v>
      </c>
      <c r="AT4" s="39" t="s">
        <v>131</v>
      </c>
      <c r="AU4" s="39" t="s">
        <v>132</v>
      </c>
      <c r="AV4" s="39" t="s">
        <v>133</v>
      </c>
      <c r="AW4" s="39" t="s">
        <v>134</v>
      </c>
      <c r="AX4" s="39" t="s">
        <v>101</v>
      </c>
      <c r="AY4" s="39" t="s">
        <v>135</v>
      </c>
      <c r="AZ4" s="39" t="s">
        <v>136</v>
      </c>
      <c r="BA4" s="39" t="s">
        <v>137</v>
      </c>
      <c r="BB4" s="39" t="s">
        <v>102</v>
      </c>
      <c r="BC4" s="39" t="s">
        <v>103</v>
      </c>
      <c r="BD4" s="39" t="s">
        <v>104</v>
      </c>
      <c r="BE4" s="39" t="s">
        <v>138</v>
      </c>
      <c r="BF4" s="39" t="s">
        <v>105</v>
      </c>
      <c r="BG4" s="39" t="s">
        <v>106</v>
      </c>
      <c r="BH4" s="39" t="s">
        <v>139</v>
      </c>
      <c r="BI4" s="39" t="s">
        <v>107</v>
      </c>
      <c r="BJ4" s="39" t="s">
        <v>108</v>
      </c>
      <c r="BK4" s="39" t="s">
        <v>109</v>
      </c>
      <c r="BL4" s="39" t="s">
        <v>140</v>
      </c>
      <c r="BM4" s="39" t="s">
        <v>86</v>
      </c>
      <c r="BN4" s="39" t="s">
        <v>120</v>
      </c>
      <c r="BO4" s="39" t="s">
        <v>153</v>
      </c>
      <c r="BP4" s="39" t="s">
        <v>154</v>
      </c>
      <c r="BQ4" s="39" t="s">
        <v>156</v>
      </c>
      <c r="BR4" s="39" t="s">
        <v>155</v>
      </c>
      <c r="BS4" s="39" t="s">
        <v>157</v>
      </c>
      <c r="BT4" s="39" t="s">
        <v>158</v>
      </c>
    </row>
    <row r="5" spans="1:72" x14ac:dyDescent="0.3">
      <c r="A5" s="23" t="s">
        <v>119</v>
      </c>
      <c r="B5" s="26">
        <v>22002534</v>
      </c>
      <c r="C5" s="31">
        <v>87.6</v>
      </c>
      <c r="D5" s="27"/>
      <c r="E5" s="27"/>
      <c r="F5" s="32"/>
      <c r="G5" s="32"/>
      <c r="H5" s="32"/>
      <c r="I5" s="34"/>
      <c r="J5" s="32"/>
      <c r="K5" s="25"/>
      <c r="L5" s="25" t="s">
        <v>141</v>
      </c>
      <c r="M5" s="25" t="s">
        <v>142</v>
      </c>
      <c r="N5" s="25" t="s">
        <v>143</v>
      </c>
      <c r="O5" s="25" t="s">
        <v>144</v>
      </c>
      <c r="P5" s="25" t="s">
        <v>143</v>
      </c>
      <c r="Q5" s="25" t="s">
        <v>145</v>
      </c>
      <c r="R5" s="25" t="s">
        <v>143</v>
      </c>
      <c r="S5" s="25" t="s">
        <v>143</v>
      </c>
      <c r="T5" s="25" t="s">
        <v>145</v>
      </c>
      <c r="U5" s="25" t="s">
        <v>144</v>
      </c>
      <c r="V5" s="34"/>
      <c r="W5" s="32"/>
      <c r="X5" s="32"/>
      <c r="Y5" s="32"/>
      <c r="Z5" s="25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25"/>
      <c r="AP5" s="25"/>
      <c r="AQ5" s="25"/>
      <c r="AR5" s="25"/>
      <c r="AS5" s="25"/>
      <c r="AT5" s="25"/>
      <c r="AU5" s="25"/>
      <c r="AV5" s="31"/>
      <c r="AW5" s="31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32"/>
      <c r="BI5" s="32"/>
      <c r="BJ5" s="32"/>
      <c r="BK5" s="32"/>
      <c r="BL5" s="32"/>
      <c r="BM5" s="32"/>
      <c r="BN5" s="29"/>
      <c r="BO5" s="29"/>
      <c r="BP5" s="51"/>
      <c r="BQ5" s="50"/>
      <c r="BR5" s="36"/>
      <c r="BS5" s="34"/>
      <c r="BT5" s="32"/>
    </row>
    <row r="6" spans="1:72" x14ac:dyDescent="0.3">
      <c r="A6" s="23" t="s">
        <v>119</v>
      </c>
      <c r="B6" s="26">
        <v>22002211</v>
      </c>
      <c r="C6" s="32"/>
      <c r="D6" s="27"/>
      <c r="E6" s="27"/>
      <c r="F6" s="32"/>
      <c r="G6" s="32"/>
      <c r="H6" s="32"/>
      <c r="I6" s="34"/>
      <c r="J6" s="32"/>
      <c r="K6" s="25"/>
      <c r="L6" s="32"/>
      <c r="M6" s="32"/>
      <c r="N6" s="32"/>
      <c r="O6" s="32"/>
      <c r="P6" s="32"/>
      <c r="Q6" s="32"/>
      <c r="R6" s="34"/>
      <c r="S6" s="32"/>
      <c r="T6" s="32"/>
      <c r="U6" s="32"/>
      <c r="V6" s="34"/>
      <c r="W6" s="32"/>
      <c r="X6" s="32"/>
      <c r="Y6" s="32"/>
      <c r="Z6" s="25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25"/>
      <c r="AP6" s="25"/>
      <c r="AQ6" s="25"/>
      <c r="AR6" s="25"/>
      <c r="AS6" s="25"/>
      <c r="AT6" s="25"/>
      <c r="AU6" s="25"/>
      <c r="AV6" s="31"/>
      <c r="AW6" s="31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32"/>
      <c r="BI6" s="32"/>
      <c r="BJ6" s="32"/>
      <c r="BK6" s="32"/>
      <c r="BL6" s="32"/>
      <c r="BM6" s="31"/>
      <c r="BN6" s="29"/>
      <c r="BO6" s="29"/>
      <c r="BP6" s="51"/>
      <c r="BQ6" s="33">
        <v>1.272</v>
      </c>
      <c r="BR6" s="36"/>
      <c r="BS6" s="34"/>
      <c r="BT6" s="33">
        <v>0.311</v>
      </c>
    </row>
    <row r="7" spans="1:72" x14ac:dyDescent="0.3">
      <c r="A7" s="23" t="s">
        <v>119</v>
      </c>
      <c r="B7" s="26">
        <v>22002211</v>
      </c>
      <c r="C7" s="32"/>
      <c r="D7" s="27"/>
      <c r="E7" s="27"/>
      <c r="F7" s="32"/>
      <c r="G7" s="32"/>
      <c r="H7" s="32"/>
      <c r="I7" s="34"/>
      <c r="J7" s="32"/>
      <c r="K7" s="25"/>
      <c r="L7" s="32"/>
      <c r="M7" s="32"/>
      <c r="N7" s="32"/>
      <c r="O7" s="32"/>
      <c r="P7" s="32"/>
      <c r="Q7" s="32"/>
      <c r="R7" s="34"/>
      <c r="S7" s="32"/>
      <c r="T7" s="32"/>
      <c r="U7" s="32"/>
      <c r="V7" s="34"/>
      <c r="W7" s="32"/>
      <c r="X7" s="32"/>
      <c r="Y7" s="32"/>
      <c r="Z7" s="25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25"/>
      <c r="AP7" s="25"/>
      <c r="AQ7" s="25"/>
      <c r="AR7" s="25"/>
      <c r="AS7" s="25"/>
      <c r="AT7" s="25"/>
      <c r="AU7" s="25"/>
      <c r="AV7" s="31"/>
      <c r="AW7" s="31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32"/>
      <c r="BI7" s="32"/>
      <c r="BJ7" s="32"/>
      <c r="BK7" s="32"/>
      <c r="BL7" s="32"/>
      <c r="BM7" s="31"/>
      <c r="BN7" s="29"/>
      <c r="BO7" s="29"/>
      <c r="BP7" s="51"/>
      <c r="BQ7" s="33">
        <v>9.1300000000000008</v>
      </c>
      <c r="BR7" s="36"/>
      <c r="BS7" s="34"/>
      <c r="BT7" s="33">
        <v>2.38</v>
      </c>
    </row>
    <row r="8" spans="1:72" x14ac:dyDescent="0.3">
      <c r="A8" s="23" t="s">
        <v>115</v>
      </c>
      <c r="B8" s="26">
        <v>22002213</v>
      </c>
      <c r="C8" s="31">
        <v>87.7</v>
      </c>
      <c r="D8" s="27"/>
      <c r="E8" s="27"/>
      <c r="F8" s="32"/>
      <c r="G8" s="32"/>
      <c r="H8" s="32"/>
      <c r="I8" s="34"/>
      <c r="J8" s="32"/>
      <c r="K8" s="25"/>
      <c r="L8" s="32"/>
      <c r="M8" s="32"/>
      <c r="N8" s="32"/>
      <c r="O8" s="32"/>
      <c r="P8" s="32"/>
      <c r="Q8" s="32"/>
      <c r="R8" s="34"/>
      <c r="S8" s="32"/>
      <c r="T8" s="32"/>
      <c r="U8" s="32"/>
      <c r="V8" s="34"/>
      <c r="W8" s="32"/>
      <c r="X8" s="32"/>
      <c r="Y8" s="32"/>
      <c r="Z8" s="25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25"/>
      <c r="AP8" s="25"/>
      <c r="AQ8" s="25"/>
      <c r="AR8" s="25"/>
      <c r="AS8" s="25"/>
      <c r="AT8" s="25"/>
      <c r="AU8" s="25"/>
      <c r="AV8" s="31"/>
      <c r="AW8" s="31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32"/>
      <c r="BI8" s="32"/>
      <c r="BJ8" s="32"/>
      <c r="BK8" s="32"/>
      <c r="BL8" s="32"/>
      <c r="BM8" s="31">
        <v>45.91</v>
      </c>
      <c r="BN8" s="24" t="s">
        <v>146</v>
      </c>
      <c r="BO8" s="29"/>
      <c r="BP8" s="51"/>
      <c r="BQ8" s="33"/>
      <c r="BR8" s="36"/>
      <c r="BS8" s="33"/>
      <c r="BT8" s="33"/>
    </row>
    <row r="9" spans="1:72" x14ac:dyDescent="0.3">
      <c r="A9" s="23" t="s">
        <v>115</v>
      </c>
      <c r="B9" s="26">
        <v>22001214</v>
      </c>
      <c r="C9" s="25"/>
      <c r="D9" s="24"/>
      <c r="E9" s="27"/>
      <c r="F9" s="32"/>
      <c r="G9" s="32"/>
      <c r="H9" s="32"/>
      <c r="I9" s="34"/>
      <c r="J9" s="32"/>
      <c r="K9" s="25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1"/>
      <c r="BD9" s="32"/>
      <c r="BE9" s="32"/>
      <c r="BF9" s="25"/>
      <c r="BG9" s="32"/>
      <c r="BH9" s="32"/>
      <c r="BI9" s="32"/>
      <c r="BJ9" s="32"/>
      <c r="BK9" s="32"/>
      <c r="BL9" s="32"/>
      <c r="BM9" s="31"/>
      <c r="BN9" s="24"/>
      <c r="BO9" s="24"/>
      <c r="BP9" s="28">
        <v>1.998</v>
      </c>
      <c r="BQ9" s="33"/>
      <c r="BR9" s="27">
        <v>0.87</v>
      </c>
      <c r="BS9" s="33"/>
      <c r="BT9" s="33"/>
    </row>
    <row r="10" spans="1:72" x14ac:dyDescent="0.3">
      <c r="A10" s="23" t="s">
        <v>115</v>
      </c>
      <c r="B10" s="26">
        <v>22001214</v>
      </c>
      <c r="C10" s="32"/>
      <c r="D10" s="27"/>
      <c r="E10" s="27"/>
      <c r="F10" s="32"/>
      <c r="G10" s="32"/>
      <c r="H10" s="32"/>
      <c r="I10" s="32"/>
      <c r="J10" s="32"/>
      <c r="K10" s="25"/>
      <c r="L10" s="31"/>
      <c r="M10" s="50"/>
      <c r="N10" s="32"/>
      <c r="O10" s="32"/>
      <c r="P10" s="32"/>
      <c r="Q10" s="32"/>
      <c r="R10" s="34"/>
      <c r="S10" s="34"/>
      <c r="T10" s="32"/>
      <c r="U10" s="34"/>
      <c r="V10" s="32"/>
      <c r="W10" s="32"/>
      <c r="X10" s="32"/>
      <c r="Y10" s="32"/>
      <c r="Z10" s="25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25"/>
      <c r="BE10" s="25"/>
      <c r="BF10" s="25"/>
      <c r="BG10" s="32"/>
      <c r="BH10" s="25"/>
      <c r="BI10" s="25"/>
      <c r="BJ10" s="25"/>
      <c r="BK10" s="25"/>
      <c r="BL10" s="25"/>
      <c r="BM10" s="31"/>
      <c r="BN10" s="24"/>
      <c r="BO10" s="122"/>
      <c r="BP10" s="28">
        <v>0.316</v>
      </c>
      <c r="BQ10" s="33"/>
      <c r="BR10" s="27">
        <v>0.13800000000000001</v>
      </c>
      <c r="BS10" s="33"/>
      <c r="BT10" s="33"/>
    </row>
    <row r="11" spans="1:72" x14ac:dyDescent="0.3">
      <c r="A11" s="23" t="s">
        <v>118</v>
      </c>
      <c r="B11" s="26">
        <v>22002324</v>
      </c>
      <c r="C11" s="31">
        <v>89.05</v>
      </c>
      <c r="D11" s="27"/>
      <c r="E11" s="27"/>
      <c r="F11" s="32"/>
      <c r="G11" s="32"/>
      <c r="H11" s="32"/>
      <c r="I11" s="34"/>
      <c r="J11" s="32"/>
      <c r="K11" s="25"/>
      <c r="L11" s="32"/>
      <c r="M11" s="32"/>
      <c r="N11" s="32"/>
      <c r="O11" s="32"/>
      <c r="P11" s="32"/>
      <c r="Q11" s="32"/>
      <c r="R11" s="34"/>
      <c r="S11" s="32"/>
      <c r="T11" s="32"/>
      <c r="U11" s="32"/>
      <c r="V11" s="34"/>
      <c r="W11" s="32"/>
      <c r="X11" s="32"/>
      <c r="Y11" s="32"/>
      <c r="Z11" s="25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25"/>
      <c r="AP11" s="25"/>
      <c r="AQ11" s="25"/>
      <c r="AR11" s="25"/>
      <c r="AS11" s="25"/>
      <c r="AT11" s="25"/>
      <c r="AU11" s="25"/>
      <c r="AV11" s="31"/>
      <c r="AW11" s="31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32"/>
      <c r="BI11" s="32"/>
      <c r="BJ11" s="32"/>
      <c r="BK11" s="32"/>
      <c r="BL11" s="32"/>
      <c r="BM11" s="31">
        <v>26.54</v>
      </c>
      <c r="BN11" s="24" t="s">
        <v>146</v>
      </c>
      <c r="BO11" s="29"/>
      <c r="BP11" s="51"/>
      <c r="BQ11" s="50"/>
      <c r="BR11" s="36"/>
      <c r="BS11" s="34"/>
      <c r="BT11" s="32"/>
    </row>
    <row r="12" spans="1:72" x14ac:dyDescent="0.3">
      <c r="A12" s="23" t="s">
        <v>118</v>
      </c>
      <c r="B12" s="26">
        <v>22002324</v>
      </c>
      <c r="C12" s="31">
        <v>89.52</v>
      </c>
      <c r="D12" s="27"/>
      <c r="E12" s="27"/>
      <c r="F12" s="32"/>
      <c r="G12" s="32"/>
      <c r="H12" s="32"/>
      <c r="I12" s="34"/>
      <c r="J12" s="32"/>
      <c r="K12" s="25"/>
      <c r="L12" s="25" t="s">
        <v>141</v>
      </c>
      <c r="M12" s="25" t="s">
        <v>142</v>
      </c>
      <c r="N12" s="25" t="s">
        <v>143</v>
      </c>
      <c r="O12" s="25" t="s">
        <v>144</v>
      </c>
      <c r="P12" s="25" t="s">
        <v>143</v>
      </c>
      <c r="Q12" s="25" t="s">
        <v>145</v>
      </c>
      <c r="R12" s="25" t="s">
        <v>143</v>
      </c>
      <c r="S12" s="25" t="s">
        <v>143</v>
      </c>
      <c r="T12" s="25" t="s">
        <v>145</v>
      </c>
      <c r="U12" s="25" t="s">
        <v>144</v>
      </c>
      <c r="V12" s="34"/>
      <c r="W12" s="32"/>
      <c r="X12" s="32"/>
      <c r="Y12" s="32"/>
      <c r="Z12" s="25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25"/>
      <c r="AP12" s="25"/>
      <c r="AQ12" s="25"/>
      <c r="AR12" s="25"/>
      <c r="AS12" s="25"/>
      <c r="AT12" s="25"/>
      <c r="AU12" s="25"/>
      <c r="AV12" s="31"/>
      <c r="AW12" s="31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32"/>
      <c r="BI12" s="32"/>
      <c r="BJ12" s="32"/>
      <c r="BK12" s="32"/>
      <c r="BL12" s="32"/>
      <c r="BM12" s="31"/>
      <c r="BN12" s="29"/>
      <c r="BO12" s="29"/>
      <c r="BP12" s="51"/>
      <c r="BQ12" s="50"/>
      <c r="BR12" s="36"/>
      <c r="BS12" s="34"/>
      <c r="BT12" s="32"/>
    </row>
    <row r="13" spans="1:72" x14ac:dyDescent="0.3">
      <c r="A13" s="23" t="s">
        <v>118</v>
      </c>
      <c r="B13" s="26">
        <v>22002324</v>
      </c>
      <c r="C13" s="31">
        <v>89.25</v>
      </c>
      <c r="D13" s="27"/>
      <c r="E13" s="27"/>
      <c r="F13" s="32"/>
      <c r="G13" s="32"/>
      <c r="H13" s="32"/>
      <c r="I13" s="34"/>
      <c r="J13" s="32"/>
      <c r="K13" s="25"/>
      <c r="L13" s="25" t="s">
        <v>141</v>
      </c>
      <c r="M13" s="25" t="s">
        <v>142</v>
      </c>
      <c r="N13" s="25" t="s">
        <v>143</v>
      </c>
      <c r="O13" s="25" t="s">
        <v>144</v>
      </c>
      <c r="P13" s="50">
        <v>0.23949999999999999</v>
      </c>
      <c r="Q13" s="25" t="s">
        <v>145</v>
      </c>
      <c r="R13" s="25" t="s">
        <v>143</v>
      </c>
      <c r="S13" s="25" t="s">
        <v>143</v>
      </c>
      <c r="T13" s="25" t="s">
        <v>145</v>
      </c>
      <c r="U13" s="25" t="s">
        <v>144</v>
      </c>
      <c r="V13" s="34"/>
      <c r="W13" s="32"/>
      <c r="X13" s="32"/>
      <c r="Y13" s="32"/>
      <c r="Z13" s="25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25"/>
      <c r="AP13" s="25"/>
      <c r="AQ13" s="25"/>
      <c r="AR13" s="25"/>
      <c r="AS13" s="25"/>
      <c r="AT13" s="25"/>
      <c r="AU13" s="25"/>
      <c r="AV13" s="31"/>
      <c r="AW13" s="31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32"/>
      <c r="BI13" s="32"/>
      <c r="BJ13" s="32"/>
      <c r="BK13" s="32"/>
      <c r="BL13" s="32"/>
      <c r="BM13" s="31"/>
      <c r="BN13" s="29"/>
      <c r="BO13" s="29"/>
      <c r="BP13" s="51"/>
      <c r="BQ13" s="50"/>
      <c r="BR13" s="36"/>
      <c r="BS13" s="34"/>
      <c r="BT13" s="32"/>
    </row>
    <row r="14" spans="1:72" x14ac:dyDescent="0.3">
      <c r="A14" s="23" t="s">
        <v>118</v>
      </c>
      <c r="B14" s="26">
        <v>22002235</v>
      </c>
      <c r="C14" s="32"/>
      <c r="D14" s="27"/>
      <c r="E14" s="27"/>
      <c r="F14" s="32"/>
      <c r="G14" s="32"/>
      <c r="H14" s="32"/>
      <c r="I14" s="34"/>
      <c r="J14" s="32"/>
      <c r="K14" s="25"/>
      <c r="L14" s="32"/>
      <c r="M14" s="32"/>
      <c r="N14" s="32"/>
      <c r="O14" s="32"/>
      <c r="P14" s="32"/>
      <c r="Q14" s="32"/>
      <c r="R14" s="34"/>
      <c r="S14" s="32"/>
      <c r="T14" s="32"/>
      <c r="U14" s="32"/>
      <c r="V14" s="34"/>
      <c r="W14" s="32"/>
      <c r="X14" s="32"/>
      <c r="Y14" s="32"/>
      <c r="Z14" s="25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25"/>
      <c r="AP14" s="25"/>
      <c r="AQ14" s="25"/>
      <c r="AR14" s="25"/>
      <c r="AS14" s="25"/>
      <c r="AT14" s="25"/>
      <c r="AU14" s="25"/>
      <c r="AV14" s="31"/>
      <c r="AW14" s="31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32"/>
      <c r="BI14" s="32"/>
      <c r="BJ14" s="32"/>
      <c r="BK14" s="32"/>
      <c r="BL14" s="32"/>
      <c r="BM14" s="31"/>
      <c r="BN14" s="29"/>
      <c r="BO14" s="29"/>
      <c r="BP14" s="51"/>
      <c r="BQ14" s="33"/>
      <c r="BR14" s="36"/>
      <c r="BS14" s="33">
        <v>0.88</v>
      </c>
      <c r="BT14" s="33"/>
    </row>
    <row r="15" spans="1:72" x14ac:dyDescent="0.3">
      <c r="A15" s="23" t="s">
        <v>118</v>
      </c>
      <c r="B15" s="26">
        <v>22002235</v>
      </c>
      <c r="C15" s="32"/>
      <c r="D15" s="27"/>
      <c r="E15" s="27"/>
      <c r="F15" s="32"/>
      <c r="G15" s="32"/>
      <c r="H15" s="32"/>
      <c r="I15" s="34"/>
      <c r="J15" s="32"/>
      <c r="K15" s="25"/>
      <c r="L15" s="32"/>
      <c r="M15" s="32"/>
      <c r="N15" s="32"/>
      <c r="O15" s="32"/>
      <c r="P15" s="32"/>
      <c r="Q15" s="32"/>
      <c r="R15" s="34"/>
      <c r="S15" s="32"/>
      <c r="T15" s="32"/>
      <c r="U15" s="32"/>
      <c r="V15" s="34"/>
      <c r="W15" s="32"/>
      <c r="X15" s="32"/>
      <c r="Y15" s="32"/>
      <c r="Z15" s="25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25"/>
      <c r="AP15" s="25"/>
      <c r="AQ15" s="25"/>
      <c r="AR15" s="25"/>
      <c r="AS15" s="25"/>
      <c r="AT15" s="25"/>
      <c r="AU15" s="25"/>
      <c r="AV15" s="31"/>
      <c r="AW15" s="31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32"/>
      <c r="BI15" s="32"/>
      <c r="BJ15" s="32"/>
      <c r="BK15" s="32"/>
      <c r="BL15" s="32"/>
      <c r="BM15" s="31"/>
      <c r="BN15" s="29"/>
      <c r="BO15" s="29"/>
      <c r="BP15" s="51"/>
      <c r="BQ15" s="33"/>
      <c r="BR15" s="36"/>
      <c r="BS15" s="33" t="s">
        <v>149</v>
      </c>
      <c r="BT15" s="33"/>
    </row>
    <row r="16" spans="1:72" x14ac:dyDescent="0.3">
      <c r="A16" s="23" t="s">
        <v>118</v>
      </c>
      <c r="B16" s="26">
        <v>22002121</v>
      </c>
      <c r="C16" s="31">
        <v>88.86</v>
      </c>
      <c r="D16" s="27"/>
      <c r="E16" s="27"/>
      <c r="F16" s="32"/>
      <c r="G16" s="32"/>
      <c r="H16" s="32"/>
      <c r="I16" s="32"/>
      <c r="J16" s="32"/>
      <c r="K16" s="25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1"/>
      <c r="BD16" s="32"/>
      <c r="BE16" s="32"/>
      <c r="BF16" s="25"/>
      <c r="BG16" s="32"/>
      <c r="BH16" s="25"/>
      <c r="BI16" s="25"/>
      <c r="BJ16" s="25"/>
      <c r="BK16" s="25"/>
      <c r="BL16" s="25"/>
      <c r="BM16" s="31">
        <v>40.270000000000003</v>
      </c>
      <c r="BN16" s="24" t="s">
        <v>146</v>
      </c>
      <c r="BO16" s="122"/>
      <c r="BP16" s="51"/>
      <c r="BQ16" s="33"/>
      <c r="BR16" s="26"/>
      <c r="BS16" s="33"/>
      <c r="BT16" s="33"/>
    </row>
    <row r="17" spans="1:72" x14ac:dyDescent="0.3">
      <c r="A17" s="23" t="s">
        <v>118</v>
      </c>
      <c r="B17" s="26">
        <v>22001868</v>
      </c>
      <c r="C17" s="25"/>
      <c r="D17" s="24"/>
      <c r="E17" s="27"/>
      <c r="F17" s="32"/>
      <c r="G17" s="32"/>
      <c r="H17" s="32"/>
      <c r="I17" s="32"/>
      <c r="J17" s="31"/>
      <c r="K17" s="25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1"/>
      <c r="BB17" s="32"/>
      <c r="BC17" s="32"/>
      <c r="BD17" s="32"/>
      <c r="BE17" s="32"/>
      <c r="BF17" s="25"/>
      <c r="BG17" s="32"/>
      <c r="BH17" s="32"/>
      <c r="BI17" s="32"/>
      <c r="BJ17" s="32"/>
      <c r="BK17" s="32"/>
      <c r="BL17" s="32"/>
      <c r="BM17" s="31"/>
      <c r="BN17" s="24"/>
      <c r="BO17" s="24"/>
      <c r="BP17" s="24"/>
      <c r="BQ17" s="33"/>
      <c r="BR17" s="27">
        <v>1.1000000000000001</v>
      </c>
      <c r="BS17" s="33"/>
      <c r="BT17" s="33"/>
    </row>
    <row r="18" spans="1:72" x14ac:dyDescent="0.3">
      <c r="A18" s="23" t="s">
        <v>118</v>
      </c>
      <c r="B18" s="26">
        <v>22001868</v>
      </c>
      <c r="C18" s="25"/>
      <c r="D18" s="24"/>
      <c r="E18" s="27"/>
      <c r="F18" s="32"/>
      <c r="G18" s="32"/>
      <c r="H18" s="32"/>
      <c r="I18" s="32"/>
      <c r="J18" s="31"/>
      <c r="K18" s="25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1"/>
      <c r="BB18" s="32"/>
      <c r="BC18" s="32"/>
      <c r="BD18" s="32"/>
      <c r="BE18" s="32"/>
      <c r="BF18" s="25"/>
      <c r="BG18" s="32"/>
      <c r="BH18" s="32"/>
      <c r="BI18" s="32"/>
      <c r="BJ18" s="32"/>
      <c r="BK18" s="32"/>
      <c r="BL18" s="32"/>
      <c r="BM18" s="31"/>
      <c r="BN18" s="24"/>
      <c r="BO18" s="24"/>
      <c r="BP18" s="24"/>
      <c r="BQ18" s="33"/>
      <c r="BR18" s="27">
        <v>0.8</v>
      </c>
      <c r="BS18" s="33"/>
      <c r="BT18" s="33"/>
    </row>
    <row r="19" spans="1:72" x14ac:dyDescent="0.3">
      <c r="A19" s="23" t="s">
        <v>118</v>
      </c>
      <c r="B19" s="26">
        <v>22001559</v>
      </c>
      <c r="C19" s="32"/>
      <c r="D19" s="27"/>
      <c r="E19" s="27"/>
      <c r="F19" s="32"/>
      <c r="G19" s="32"/>
      <c r="H19" s="32"/>
      <c r="I19" s="34"/>
      <c r="J19" s="25"/>
      <c r="K19" s="25"/>
      <c r="L19" s="25"/>
      <c r="M19" s="25"/>
      <c r="N19" s="25"/>
      <c r="O19" s="25"/>
      <c r="P19" s="25"/>
      <c r="Q19" s="25"/>
      <c r="R19" s="34"/>
      <c r="S19" s="32"/>
      <c r="T19" s="32"/>
      <c r="U19" s="32"/>
      <c r="V19" s="32"/>
      <c r="W19" s="32"/>
      <c r="X19" s="32"/>
      <c r="Y19" s="32"/>
      <c r="Z19" s="25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25"/>
      <c r="BG19" s="32"/>
      <c r="BH19" s="32"/>
      <c r="BI19" s="32"/>
      <c r="BJ19" s="32"/>
      <c r="BK19" s="32"/>
      <c r="BL19" s="32"/>
      <c r="BM19" s="31"/>
      <c r="BN19" s="29"/>
      <c r="BO19" s="28">
        <v>0.129</v>
      </c>
      <c r="BP19" s="51"/>
      <c r="BQ19" s="33"/>
      <c r="BR19" s="27"/>
      <c r="BS19" s="33"/>
      <c r="BT19" s="33"/>
    </row>
    <row r="20" spans="1:72" x14ac:dyDescent="0.3">
      <c r="A20" s="23" t="s">
        <v>118</v>
      </c>
      <c r="B20" s="26">
        <v>22001559</v>
      </c>
      <c r="C20" s="25"/>
      <c r="D20" s="24"/>
      <c r="E20" s="24"/>
      <c r="F20" s="25"/>
      <c r="G20" s="25"/>
      <c r="H20" s="25"/>
      <c r="I20" s="25"/>
      <c r="J20" s="25"/>
      <c r="K20" s="25"/>
      <c r="L20" s="34"/>
      <c r="M20" s="25"/>
      <c r="N20" s="25"/>
      <c r="O20" s="25"/>
      <c r="P20" s="25"/>
      <c r="Q20" s="33"/>
      <c r="R20" s="25"/>
      <c r="S20" s="25"/>
      <c r="T20" s="25"/>
      <c r="U20" s="31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25"/>
      <c r="BG20" s="32"/>
      <c r="BH20" s="32"/>
      <c r="BI20" s="32"/>
      <c r="BJ20" s="32"/>
      <c r="BK20" s="32"/>
      <c r="BL20" s="32"/>
      <c r="BM20" s="31"/>
      <c r="BN20" s="24"/>
      <c r="BO20" s="28">
        <v>0.42599999999999999</v>
      </c>
      <c r="BP20" s="51"/>
      <c r="BQ20" s="33"/>
      <c r="BR20" s="27"/>
      <c r="BS20" s="33"/>
      <c r="BT20" s="33"/>
    </row>
    <row r="21" spans="1:72" x14ac:dyDescent="0.3">
      <c r="A21" s="23" t="s">
        <v>147</v>
      </c>
      <c r="B21" s="26">
        <v>22002211</v>
      </c>
      <c r="C21" s="31">
        <v>86.09</v>
      </c>
      <c r="D21" s="27"/>
      <c r="E21" s="27"/>
      <c r="F21" s="32"/>
      <c r="G21" s="32"/>
      <c r="H21" s="32"/>
      <c r="I21" s="34"/>
      <c r="J21" s="32"/>
      <c r="K21" s="25"/>
      <c r="L21" s="32"/>
      <c r="M21" s="32"/>
      <c r="N21" s="32"/>
      <c r="O21" s="32"/>
      <c r="P21" s="32"/>
      <c r="Q21" s="32"/>
      <c r="R21" s="34"/>
      <c r="S21" s="32"/>
      <c r="T21" s="32"/>
      <c r="U21" s="32"/>
      <c r="V21" s="34"/>
      <c r="W21" s="32"/>
      <c r="X21" s="32"/>
      <c r="Y21" s="32"/>
      <c r="Z21" s="25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25"/>
      <c r="AP21" s="25"/>
      <c r="AQ21" s="25"/>
      <c r="AR21" s="25"/>
      <c r="AS21" s="25"/>
      <c r="AT21" s="25"/>
      <c r="AU21" s="25"/>
      <c r="AV21" s="31"/>
      <c r="AW21" s="31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32"/>
      <c r="BI21" s="32"/>
      <c r="BJ21" s="32"/>
      <c r="BK21" s="32"/>
      <c r="BL21" s="32"/>
      <c r="BM21" s="31" t="s">
        <v>148</v>
      </c>
      <c r="BN21" s="24" t="s">
        <v>146</v>
      </c>
      <c r="BO21" s="29"/>
      <c r="BP21" s="51"/>
      <c r="BQ21" s="33"/>
      <c r="BR21" s="36"/>
      <c r="BS21" s="34"/>
      <c r="BT21" s="33"/>
    </row>
    <row r="22" spans="1:72" x14ac:dyDescent="0.3">
      <c r="A22" s="23" t="s">
        <v>147</v>
      </c>
      <c r="B22" s="26">
        <v>22001663</v>
      </c>
      <c r="C22" s="31">
        <v>88.54</v>
      </c>
      <c r="D22" s="27">
        <v>19.98</v>
      </c>
      <c r="E22" s="29">
        <v>128.80000000000001</v>
      </c>
      <c r="F22" s="30">
        <v>109.9</v>
      </c>
      <c r="G22" s="30">
        <v>298.10000000000002</v>
      </c>
      <c r="H22" s="50">
        <v>0.53220000000000001</v>
      </c>
      <c r="I22" s="33">
        <v>3.0089999999999999</v>
      </c>
      <c r="J22" s="34">
        <v>4000</v>
      </c>
      <c r="K22" s="34">
        <v>1583</v>
      </c>
      <c r="L22" s="32"/>
      <c r="M22" s="32"/>
      <c r="N22" s="32"/>
      <c r="O22" s="32"/>
      <c r="P22" s="25"/>
      <c r="Q22" s="25"/>
      <c r="R22" s="34"/>
      <c r="S22" s="32"/>
      <c r="T22" s="32"/>
      <c r="U22" s="32"/>
      <c r="V22" s="32"/>
      <c r="W22" s="32"/>
      <c r="X22" s="32"/>
      <c r="Y22" s="32"/>
      <c r="Z22" s="25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25"/>
      <c r="AQ22" s="25"/>
      <c r="AR22" s="25"/>
      <c r="AS22" s="25"/>
      <c r="AT22" s="25"/>
      <c r="AU22" s="25"/>
      <c r="AV22" s="25"/>
      <c r="AW22" s="25"/>
      <c r="AX22" s="32"/>
      <c r="AY22" s="32"/>
      <c r="AZ22" s="32"/>
      <c r="BA22" s="32"/>
      <c r="BB22" s="32"/>
      <c r="BC22" s="32"/>
      <c r="BD22" s="32"/>
      <c r="BE22" s="32"/>
      <c r="BF22" s="25"/>
      <c r="BG22" s="32"/>
      <c r="BH22" s="32"/>
      <c r="BI22" s="32"/>
      <c r="BJ22" s="32"/>
      <c r="BK22" s="32"/>
      <c r="BL22" s="32"/>
      <c r="BM22" s="31"/>
      <c r="BN22" s="24"/>
      <c r="BO22" s="24"/>
      <c r="BP22" s="24"/>
      <c r="BQ22" s="33"/>
      <c r="BR22" s="27"/>
      <c r="BS22" s="33"/>
      <c r="BT22" s="33"/>
    </row>
    <row r="23" spans="1:72" x14ac:dyDescent="0.3">
      <c r="A23" s="23" t="s">
        <v>150</v>
      </c>
      <c r="B23" s="26">
        <v>22002158</v>
      </c>
      <c r="C23" s="32"/>
      <c r="D23" s="27"/>
      <c r="E23" s="27"/>
      <c r="F23" s="32"/>
      <c r="G23" s="32"/>
      <c r="H23" s="32"/>
      <c r="I23" s="34"/>
      <c r="J23" s="32"/>
      <c r="K23" s="25"/>
      <c r="L23" s="32"/>
      <c r="M23" s="32"/>
      <c r="N23" s="32"/>
      <c r="O23" s="32"/>
      <c r="P23" s="32"/>
      <c r="Q23" s="32"/>
      <c r="R23" s="34"/>
      <c r="S23" s="32"/>
      <c r="T23" s="32"/>
      <c r="U23" s="32"/>
      <c r="V23" s="25" t="s">
        <v>151</v>
      </c>
      <c r="W23" s="25" t="s">
        <v>151</v>
      </c>
      <c r="X23" s="25" t="s">
        <v>152</v>
      </c>
      <c r="Y23" s="25" t="s">
        <v>152</v>
      </c>
      <c r="Z23" s="25" t="s">
        <v>152</v>
      </c>
      <c r="AA23" s="25" t="s">
        <v>152</v>
      </c>
      <c r="AB23" s="25" t="s">
        <v>152</v>
      </c>
      <c r="AC23" s="25" t="s">
        <v>152</v>
      </c>
      <c r="AD23" s="25" t="s">
        <v>151</v>
      </c>
      <c r="AE23" s="25" t="s">
        <v>152</v>
      </c>
      <c r="AF23" s="25" t="s">
        <v>151</v>
      </c>
      <c r="AG23" s="25" t="s">
        <v>152</v>
      </c>
      <c r="AH23" s="25" t="s">
        <v>151</v>
      </c>
      <c r="AI23" s="25" t="s">
        <v>151</v>
      </c>
      <c r="AJ23" s="25" t="s">
        <v>151</v>
      </c>
      <c r="AK23" s="25" t="s">
        <v>151</v>
      </c>
      <c r="AL23" s="25" t="s">
        <v>151</v>
      </c>
      <c r="AM23" s="25" t="s">
        <v>151</v>
      </c>
      <c r="AN23" s="25" t="s">
        <v>151</v>
      </c>
      <c r="AO23" s="25" t="s">
        <v>151</v>
      </c>
      <c r="AP23" s="25" t="s">
        <v>151</v>
      </c>
      <c r="AQ23" s="25" t="s">
        <v>151</v>
      </c>
      <c r="AR23" s="25" t="s">
        <v>151</v>
      </c>
      <c r="AS23" s="25" t="s">
        <v>151</v>
      </c>
      <c r="AT23" s="25" t="s">
        <v>151</v>
      </c>
      <c r="AU23" s="25" t="s">
        <v>151</v>
      </c>
      <c r="AV23" s="25" t="s">
        <v>151</v>
      </c>
      <c r="AW23" s="25" t="s">
        <v>151</v>
      </c>
      <c r="AX23" s="25" t="s">
        <v>151</v>
      </c>
      <c r="AY23" s="25" t="s">
        <v>151</v>
      </c>
      <c r="AZ23" s="25" t="s">
        <v>151</v>
      </c>
      <c r="BA23" s="25" t="s">
        <v>151</v>
      </c>
      <c r="BB23" s="25" t="s">
        <v>151</v>
      </c>
      <c r="BC23" s="25" t="s">
        <v>151</v>
      </c>
      <c r="BD23" s="25" t="s">
        <v>151</v>
      </c>
      <c r="BE23" s="25" t="s">
        <v>152</v>
      </c>
      <c r="BF23" s="25" t="s">
        <v>152</v>
      </c>
      <c r="BG23" s="25" t="s">
        <v>152</v>
      </c>
      <c r="BH23" s="25" t="s">
        <v>151</v>
      </c>
      <c r="BI23" s="25" t="s">
        <v>151</v>
      </c>
      <c r="BJ23" s="25" t="s">
        <v>151</v>
      </c>
      <c r="BK23" s="25" t="s">
        <v>151</v>
      </c>
      <c r="BL23" s="25" t="s">
        <v>152</v>
      </c>
      <c r="BM23" s="31"/>
      <c r="BN23" s="29"/>
      <c r="BO23" s="29"/>
      <c r="BP23" s="51"/>
      <c r="BQ23" s="33"/>
      <c r="BR23" s="36"/>
      <c r="BS23" s="33"/>
      <c r="BT23" s="33"/>
    </row>
    <row r="24" spans="1:72" x14ac:dyDescent="0.3">
      <c r="A24" s="52" t="s">
        <v>0</v>
      </c>
      <c r="B24" s="70"/>
      <c r="C24" s="71">
        <f>MIN(C5:C23)</f>
        <v>86.09</v>
      </c>
      <c r="D24" s="72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  <c r="AS24" s="71"/>
      <c r="AT24" s="71"/>
      <c r="AU24" s="71"/>
      <c r="AV24" s="71"/>
      <c r="AW24" s="71"/>
      <c r="AX24" s="71"/>
      <c r="AY24" s="71"/>
      <c r="AZ24" s="71"/>
      <c r="BA24" s="71"/>
      <c r="BB24" s="71"/>
      <c r="BC24" s="71"/>
      <c r="BD24" s="71"/>
      <c r="BE24" s="71"/>
      <c r="BF24" s="71"/>
      <c r="BG24" s="71"/>
      <c r="BH24" s="71"/>
      <c r="BI24" s="71"/>
      <c r="BJ24" s="71"/>
      <c r="BK24" s="71"/>
      <c r="BL24" s="71"/>
      <c r="BM24" s="73">
        <f>MIN(BM5:BM23)</f>
        <v>26.54</v>
      </c>
      <c r="BN24" s="72"/>
      <c r="BO24" s="118">
        <f>MIN(BO5:BO23)</f>
        <v>0.129</v>
      </c>
      <c r="BP24" s="84">
        <f>MIN(BP5:BP23)</f>
        <v>0.316</v>
      </c>
      <c r="BQ24" s="84">
        <f>MIN(BQ5:BQ23)</f>
        <v>1.272</v>
      </c>
      <c r="BR24" s="73">
        <f>MIN(BR5:BR23)</f>
        <v>0.13800000000000001</v>
      </c>
      <c r="BS24" s="84"/>
      <c r="BT24" s="84">
        <f>MIN(BT5:BT23)</f>
        <v>0.311</v>
      </c>
    </row>
    <row r="25" spans="1:72" x14ac:dyDescent="0.3">
      <c r="A25" s="54" t="s">
        <v>1</v>
      </c>
      <c r="B25" s="74"/>
      <c r="C25" s="75">
        <f>MAX(C5:C23)</f>
        <v>89.52</v>
      </c>
      <c r="D25" s="76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  <c r="AQ25" s="75"/>
      <c r="AR25" s="75"/>
      <c r="AS25" s="75"/>
      <c r="AT25" s="75"/>
      <c r="AU25" s="75"/>
      <c r="AV25" s="75"/>
      <c r="AW25" s="75"/>
      <c r="AX25" s="75"/>
      <c r="AY25" s="75"/>
      <c r="AZ25" s="75"/>
      <c r="BA25" s="75"/>
      <c r="BB25" s="75"/>
      <c r="BC25" s="75"/>
      <c r="BD25" s="75"/>
      <c r="BE25" s="75"/>
      <c r="BF25" s="75"/>
      <c r="BG25" s="75"/>
      <c r="BH25" s="75"/>
      <c r="BI25" s="75"/>
      <c r="BJ25" s="75"/>
      <c r="BK25" s="75"/>
      <c r="BL25" s="75"/>
      <c r="BM25" s="79">
        <f>MAX(BM5:BM23)</f>
        <v>45.91</v>
      </c>
      <c r="BN25" s="76"/>
      <c r="BO25" s="120">
        <f>MAX(BO5:BO23)</f>
        <v>0.42599999999999999</v>
      </c>
      <c r="BP25" s="85">
        <f>MAX(BP5:BP23)</f>
        <v>1.998</v>
      </c>
      <c r="BQ25" s="85">
        <f>MAX(BQ5:BQ23)</f>
        <v>9.1300000000000008</v>
      </c>
      <c r="BR25" s="79">
        <f>MAX(BR5:BR23)</f>
        <v>1.1000000000000001</v>
      </c>
      <c r="BS25" s="85"/>
      <c r="BT25" s="85">
        <f>MAX(BT5:BT23)</f>
        <v>2.38</v>
      </c>
    </row>
    <row r="26" spans="1:72" ht="15" thickBot="1" x14ac:dyDescent="0.35">
      <c r="A26" s="56" t="s">
        <v>2</v>
      </c>
      <c r="B26" s="65"/>
      <c r="C26" s="66">
        <f>MEDIAN(C5:C23)</f>
        <v>88.7</v>
      </c>
      <c r="D26" s="81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6"/>
      <c r="AT26" s="66"/>
      <c r="AU26" s="66"/>
      <c r="AV26" s="66"/>
      <c r="AW26" s="66"/>
      <c r="AX26" s="66"/>
      <c r="AY26" s="66"/>
      <c r="AZ26" s="66"/>
      <c r="BA26" s="66"/>
      <c r="BB26" s="66"/>
      <c r="BC26" s="66"/>
      <c r="BD26" s="66"/>
      <c r="BE26" s="66"/>
      <c r="BF26" s="66"/>
      <c r="BG26" s="66"/>
      <c r="BH26" s="66"/>
      <c r="BI26" s="66"/>
      <c r="BJ26" s="66"/>
      <c r="BK26" s="66"/>
      <c r="BL26" s="66"/>
      <c r="BM26" s="83">
        <f>MEDIAN(BM5:BM23)</f>
        <v>40.270000000000003</v>
      </c>
      <c r="BN26" s="81"/>
      <c r="BO26" s="121">
        <f>MEDIAN(BO5:BO23)</f>
        <v>0.27749999999999997</v>
      </c>
      <c r="BP26" s="86">
        <f>MEDIAN(BP5:BP23)</f>
        <v>1.157</v>
      </c>
      <c r="BQ26" s="86">
        <f>MEDIAN(BQ5:BQ23)</f>
        <v>5.2010000000000005</v>
      </c>
      <c r="BR26" s="83">
        <f>MEDIAN(BR5:BR23)</f>
        <v>0.83499999999999996</v>
      </c>
      <c r="BS26" s="86"/>
      <c r="BT26" s="86">
        <f>MEDIAN(BT5:BT23)</f>
        <v>1.3454999999999999</v>
      </c>
    </row>
    <row r="27" spans="1:72" x14ac:dyDescent="0.3">
      <c r="U27" s="119"/>
      <c r="BC27"/>
      <c r="BD27"/>
      <c r="BE27"/>
      <c r="BF27"/>
      <c r="BG27"/>
      <c r="BH27"/>
      <c r="BI27"/>
      <c r="BJ27"/>
      <c r="BK27"/>
      <c r="BL27"/>
    </row>
    <row r="28" spans="1:72" ht="15" thickBot="1" x14ac:dyDescent="0.35"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</row>
    <row r="29" spans="1:72" ht="60" customHeight="1" x14ac:dyDescent="0.3">
      <c r="A29" s="37" t="s">
        <v>5</v>
      </c>
      <c r="B29" s="38" t="s">
        <v>3</v>
      </c>
      <c r="C29" s="39" t="s">
        <v>39</v>
      </c>
      <c r="D29" s="39" t="s">
        <v>77</v>
      </c>
      <c r="E29" s="39" t="s">
        <v>78</v>
      </c>
      <c r="F29" s="39" t="s">
        <v>42</v>
      </c>
      <c r="G29" s="39" t="s">
        <v>43</v>
      </c>
      <c r="H29" s="39" t="s">
        <v>44</v>
      </c>
      <c r="I29" s="39" t="s">
        <v>45</v>
      </c>
      <c r="J29" s="39" t="s">
        <v>46</v>
      </c>
      <c r="K29" s="39" t="s">
        <v>47</v>
      </c>
      <c r="L29" s="39" t="s">
        <v>48</v>
      </c>
      <c r="M29" s="39" t="s">
        <v>49</v>
      </c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</row>
    <row r="30" spans="1:72" x14ac:dyDescent="0.3">
      <c r="A30" s="23" t="s">
        <v>161</v>
      </c>
      <c r="B30" s="26">
        <v>22002472</v>
      </c>
      <c r="C30" s="27">
        <v>89.13</v>
      </c>
      <c r="D30" s="24" t="s">
        <v>141</v>
      </c>
      <c r="E30" s="89" t="s">
        <v>142</v>
      </c>
      <c r="F30" s="24" t="s">
        <v>143</v>
      </c>
      <c r="G30" s="25" t="s">
        <v>144</v>
      </c>
      <c r="H30" s="25" t="s">
        <v>143</v>
      </c>
      <c r="I30" s="25" t="s">
        <v>145</v>
      </c>
      <c r="J30" s="25" t="s">
        <v>143</v>
      </c>
      <c r="K30" s="25" t="s">
        <v>143</v>
      </c>
      <c r="L30" s="25" t="s">
        <v>145</v>
      </c>
      <c r="M30" s="25" t="s">
        <v>144</v>
      </c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</row>
    <row r="31" spans="1:72" x14ac:dyDescent="0.3">
      <c r="A31" s="23" t="s">
        <v>161</v>
      </c>
      <c r="B31" s="26">
        <v>22002472</v>
      </c>
      <c r="C31" s="27">
        <v>89.65</v>
      </c>
      <c r="D31" s="24" t="s">
        <v>141</v>
      </c>
      <c r="E31" s="89" t="s">
        <v>142</v>
      </c>
      <c r="F31" s="24" t="s">
        <v>143</v>
      </c>
      <c r="G31" s="25" t="s">
        <v>144</v>
      </c>
      <c r="H31" s="25" t="s">
        <v>143</v>
      </c>
      <c r="I31" s="25" t="s">
        <v>145</v>
      </c>
      <c r="J31" s="25" t="s">
        <v>143</v>
      </c>
      <c r="K31" s="25" t="s">
        <v>143</v>
      </c>
      <c r="L31" s="25" t="s">
        <v>145</v>
      </c>
      <c r="M31" s="25" t="s">
        <v>144</v>
      </c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</row>
    <row r="32" spans="1:72" x14ac:dyDescent="0.3">
      <c r="A32" s="23" t="s">
        <v>159</v>
      </c>
      <c r="B32" s="26">
        <v>22002211</v>
      </c>
      <c r="C32" s="27">
        <v>87.06</v>
      </c>
      <c r="D32" s="24" t="s">
        <v>141</v>
      </c>
      <c r="E32" s="89" t="s">
        <v>142</v>
      </c>
      <c r="F32" s="24" t="s">
        <v>143</v>
      </c>
      <c r="G32" s="25" t="s">
        <v>144</v>
      </c>
      <c r="H32" s="25" t="s">
        <v>143</v>
      </c>
      <c r="I32" s="25" t="s">
        <v>145</v>
      </c>
      <c r="J32" s="25" t="s">
        <v>143</v>
      </c>
      <c r="K32" s="31">
        <v>32.74</v>
      </c>
      <c r="L32" s="25" t="s">
        <v>145</v>
      </c>
      <c r="M32" s="25" t="s">
        <v>144</v>
      </c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</row>
    <row r="33" spans="1:64" x14ac:dyDescent="0.3">
      <c r="A33" s="52" t="s">
        <v>0</v>
      </c>
      <c r="B33" s="70"/>
      <c r="C33" s="71">
        <f>MIN(C30:C32)</f>
        <v>87.06</v>
      </c>
      <c r="D33" s="71"/>
      <c r="E33" s="71"/>
      <c r="F33" s="71"/>
      <c r="G33" s="71"/>
      <c r="H33" s="71"/>
      <c r="I33" s="71"/>
      <c r="J33" s="71"/>
      <c r="K33" s="71"/>
      <c r="L33" s="118"/>
      <c r="M33" s="72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</row>
    <row r="34" spans="1:64" x14ac:dyDescent="0.3">
      <c r="A34" s="54" t="s">
        <v>1</v>
      </c>
      <c r="B34" s="74"/>
      <c r="C34" s="79">
        <f>MAX(C30:C32)</f>
        <v>89.65</v>
      </c>
      <c r="D34" s="79"/>
      <c r="E34" s="79"/>
      <c r="F34" s="79"/>
      <c r="G34" s="79"/>
      <c r="H34" s="79"/>
      <c r="I34" s="79"/>
      <c r="J34" s="79"/>
      <c r="K34" s="79"/>
      <c r="L34" s="120"/>
      <c r="M34" s="76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</row>
    <row r="35" spans="1:64" ht="15" thickBot="1" x14ac:dyDescent="0.35">
      <c r="A35" s="56" t="s">
        <v>2</v>
      </c>
      <c r="B35" s="65"/>
      <c r="C35" s="83">
        <f>MEDIAN(C30:C32)</f>
        <v>89.13</v>
      </c>
      <c r="D35" s="83"/>
      <c r="E35" s="83"/>
      <c r="F35" s="83"/>
      <c r="G35" s="83"/>
      <c r="H35" s="83"/>
      <c r="I35" s="83"/>
      <c r="J35" s="83"/>
      <c r="K35" s="83"/>
      <c r="L35" s="121"/>
      <c r="M35" s="81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</row>
    <row r="36" spans="1:64" x14ac:dyDescent="0.3">
      <c r="A36" s="2"/>
      <c r="B36" s="15"/>
      <c r="C36" s="13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</row>
    <row r="37" spans="1:64" ht="15" thickBot="1" x14ac:dyDescent="0.35">
      <c r="BB37"/>
      <c r="BC37"/>
      <c r="BD37"/>
      <c r="BE37"/>
      <c r="BF37"/>
      <c r="BG37"/>
      <c r="BH37"/>
      <c r="BI37"/>
      <c r="BJ37"/>
      <c r="BK37"/>
      <c r="BL37"/>
    </row>
    <row r="38" spans="1:64" ht="60" customHeight="1" x14ac:dyDescent="0.3">
      <c r="A38" s="62" t="s">
        <v>4</v>
      </c>
      <c r="B38" s="38" t="s">
        <v>3</v>
      </c>
      <c r="C38" s="39" t="s">
        <v>39</v>
      </c>
      <c r="D38" s="60" t="s">
        <v>56</v>
      </c>
      <c r="E38" s="39" t="s">
        <v>121</v>
      </c>
      <c r="F38" s="39" t="s">
        <v>122</v>
      </c>
      <c r="G38" s="39" t="s">
        <v>87</v>
      </c>
      <c r="H38" s="39" t="s">
        <v>88</v>
      </c>
      <c r="I38" s="39" t="s">
        <v>123</v>
      </c>
      <c r="J38" s="39" t="s">
        <v>89</v>
      </c>
      <c r="K38" s="39" t="s">
        <v>90</v>
      </c>
      <c r="L38" s="39" t="s">
        <v>91</v>
      </c>
      <c r="M38" s="39" t="s">
        <v>92</v>
      </c>
      <c r="N38" s="39" t="s">
        <v>93</v>
      </c>
      <c r="O38" s="39" t="s">
        <v>94</v>
      </c>
      <c r="P38" s="39" t="s">
        <v>95</v>
      </c>
      <c r="Q38" s="39" t="s">
        <v>96</v>
      </c>
      <c r="R38" s="39" t="s">
        <v>97</v>
      </c>
      <c r="S38" s="39" t="s">
        <v>98</v>
      </c>
      <c r="T38" s="39" t="s">
        <v>99</v>
      </c>
      <c r="U38" s="39" t="s">
        <v>125</v>
      </c>
      <c r="V38" s="39" t="s">
        <v>100</v>
      </c>
      <c r="W38" s="39" t="s">
        <v>129</v>
      </c>
      <c r="X38" s="39" t="s">
        <v>173</v>
      </c>
      <c r="Y38" s="39" t="s">
        <v>130</v>
      </c>
      <c r="Z38" s="39" t="s">
        <v>131</v>
      </c>
      <c r="AA38" s="39" t="s">
        <v>101</v>
      </c>
      <c r="AB38" s="39" t="s">
        <v>136</v>
      </c>
      <c r="AC38" s="39" t="s">
        <v>102</v>
      </c>
      <c r="AD38" s="39" t="s">
        <v>103</v>
      </c>
      <c r="AE38" s="39" t="s">
        <v>104</v>
      </c>
      <c r="AF38" s="39" t="s">
        <v>105</v>
      </c>
      <c r="AG38" s="39" t="s">
        <v>106</v>
      </c>
      <c r="AH38" s="39" t="s">
        <v>139</v>
      </c>
      <c r="AI38" s="39" t="s">
        <v>107</v>
      </c>
      <c r="AJ38" s="39" t="s">
        <v>108</v>
      </c>
      <c r="AK38" s="39" t="s">
        <v>109</v>
      </c>
      <c r="AL38" s="39" t="s">
        <v>140</v>
      </c>
      <c r="AM38" s="39" t="s">
        <v>51</v>
      </c>
      <c r="AN38" s="39" t="s">
        <v>52</v>
      </c>
      <c r="AO38" s="39" t="s">
        <v>53</v>
      </c>
      <c r="AP38" s="39" t="s">
        <v>54</v>
      </c>
      <c r="AQ38" s="39" t="s">
        <v>84</v>
      </c>
      <c r="AR38" s="39" t="s">
        <v>72</v>
      </c>
      <c r="AS38" s="39" t="s">
        <v>73</v>
      </c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</row>
    <row r="39" spans="1:64" x14ac:dyDescent="0.3">
      <c r="A39" s="23" t="s">
        <v>169</v>
      </c>
      <c r="B39" s="26">
        <v>22002364</v>
      </c>
      <c r="C39" s="31">
        <v>89.28</v>
      </c>
      <c r="D39" s="32"/>
      <c r="E39" s="32"/>
      <c r="F39" s="25"/>
      <c r="G39" s="25"/>
      <c r="H39" s="25"/>
      <c r="I39" s="69"/>
      <c r="J39" s="25"/>
      <c r="K39" s="25"/>
      <c r="L39" s="25"/>
      <c r="M39" s="25"/>
      <c r="N39" s="33"/>
      <c r="O39" s="25"/>
      <c r="P39" s="32"/>
      <c r="Q39" s="32"/>
      <c r="R39" s="25"/>
      <c r="S39" s="25"/>
      <c r="T39" s="25"/>
      <c r="U39" s="25"/>
      <c r="V39" s="25"/>
      <c r="W39" s="32"/>
      <c r="X39" s="32"/>
      <c r="Y39" s="32"/>
      <c r="Z39" s="32"/>
      <c r="AA39" s="32"/>
      <c r="AB39" s="32"/>
      <c r="AC39" s="25"/>
      <c r="AD39" s="32"/>
      <c r="AE39" s="32"/>
      <c r="AF39" s="32"/>
      <c r="AG39" s="32"/>
      <c r="AH39" s="32"/>
      <c r="AI39" s="32"/>
      <c r="AJ39" s="32"/>
      <c r="AK39" s="32"/>
      <c r="AL39" s="32"/>
      <c r="AM39" s="50">
        <v>0.52459999999999996</v>
      </c>
      <c r="AN39" s="69">
        <v>8.2180000000000003E-2</v>
      </c>
      <c r="AO39" s="58">
        <v>1.3649999999999999E-3</v>
      </c>
      <c r="AP39" s="50">
        <v>0.18099999999999999</v>
      </c>
      <c r="AQ39" s="33">
        <v>6.0739999999999998</v>
      </c>
      <c r="AR39" s="32"/>
      <c r="AS39" s="32"/>
      <c r="AT39" s="13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</row>
    <row r="40" spans="1:64" x14ac:dyDescent="0.3">
      <c r="A40" s="23" t="s">
        <v>169</v>
      </c>
      <c r="B40" s="26">
        <v>22002121</v>
      </c>
      <c r="C40" s="32"/>
      <c r="D40" s="32"/>
      <c r="E40" s="25" t="s">
        <v>151</v>
      </c>
      <c r="F40" s="25" t="s">
        <v>152</v>
      </c>
      <c r="G40" s="25" t="s">
        <v>152</v>
      </c>
      <c r="H40" s="25" t="s">
        <v>152</v>
      </c>
      <c r="I40" s="25" t="s">
        <v>152</v>
      </c>
      <c r="J40" s="25" t="s">
        <v>152</v>
      </c>
      <c r="K40" s="25" t="s">
        <v>152</v>
      </c>
      <c r="L40" s="25" t="s">
        <v>151</v>
      </c>
      <c r="M40" s="25" t="s">
        <v>151</v>
      </c>
      <c r="N40" s="25" t="s">
        <v>152</v>
      </c>
      <c r="O40" s="25" t="s">
        <v>151</v>
      </c>
      <c r="P40" s="25" t="s">
        <v>152</v>
      </c>
      <c r="Q40" s="25" t="s">
        <v>151</v>
      </c>
      <c r="R40" s="25" t="s">
        <v>151</v>
      </c>
      <c r="S40" s="25" t="s">
        <v>151</v>
      </c>
      <c r="T40" s="25" t="s">
        <v>151</v>
      </c>
      <c r="U40" s="25" t="s">
        <v>151</v>
      </c>
      <c r="V40" s="25" t="s">
        <v>151</v>
      </c>
      <c r="W40" s="25" t="s">
        <v>151</v>
      </c>
      <c r="X40" s="25" t="s">
        <v>151</v>
      </c>
      <c r="Y40" s="25" t="s">
        <v>151</v>
      </c>
      <c r="Z40" s="25" t="s">
        <v>151</v>
      </c>
      <c r="AA40" s="25" t="s">
        <v>151</v>
      </c>
      <c r="AB40" s="25" t="s">
        <v>151</v>
      </c>
      <c r="AC40" s="25" t="s">
        <v>151</v>
      </c>
      <c r="AD40" s="25" t="s">
        <v>151</v>
      </c>
      <c r="AE40" s="25" t="s">
        <v>151</v>
      </c>
      <c r="AF40" s="25" t="s">
        <v>152</v>
      </c>
      <c r="AG40" s="25" t="s">
        <v>152</v>
      </c>
      <c r="AH40" s="25" t="s">
        <v>151</v>
      </c>
      <c r="AI40" s="25" t="s">
        <v>152</v>
      </c>
      <c r="AJ40" s="25" t="s">
        <v>151</v>
      </c>
      <c r="AK40" s="25" t="s">
        <v>151</v>
      </c>
      <c r="AL40" s="25" t="s">
        <v>152</v>
      </c>
      <c r="AM40" s="50"/>
      <c r="AN40" s="69"/>
      <c r="AO40" s="58"/>
      <c r="AP40" s="25"/>
      <c r="AQ40" s="33"/>
      <c r="AR40" s="32"/>
      <c r="AS40" s="32"/>
      <c r="AT40"/>
      <c r="AU40" s="13"/>
      <c r="AV40" s="13"/>
      <c r="AW40" s="13"/>
      <c r="AX40" s="13"/>
      <c r="AY40" s="13"/>
      <c r="AZ40"/>
      <c r="BA40"/>
      <c r="BB40"/>
      <c r="BC40"/>
      <c r="BD40"/>
      <c r="BE40"/>
      <c r="BF40"/>
      <c r="BG40"/>
      <c r="BH40"/>
      <c r="BI40"/>
      <c r="BJ40"/>
      <c r="BK40"/>
      <c r="BL40"/>
    </row>
    <row r="41" spans="1:64" x14ac:dyDescent="0.3">
      <c r="A41" s="23" t="s">
        <v>169</v>
      </c>
      <c r="B41" s="26">
        <v>22001929</v>
      </c>
      <c r="C41" s="31">
        <v>87.97</v>
      </c>
      <c r="D41" s="31">
        <v>24.48</v>
      </c>
      <c r="E41" s="32"/>
      <c r="F41" s="32"/>
      <c r="G41" s="32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32"/>
      <c r="X41" s="32"/>
      <c r="Y41" s="32"/>
      <c r="Z41" s="32"/>
      <c r="AA41" s="25"/>
      <c r="AB41" s="25"/>
      <c r="AC41" s="25"/>
      <c r="AD41" s="32"/>
      <c r="AE41" s="32"/>
      <c r="AF41" s="32"/>
      <c r="AG41" s="32"/>
      <c r="AH41" s="32"/>
      <c r="AI41" s="32"/>
      <c r="AJ41" s="32"/>
      <c r="AK41" s="32"/>
      <c r="AL41" s="32"/>
      <c r="AM41" s="50"/>
      <c r="AN41" s="69"/>
      <c r="AO41" s="58"/>
      <c r="AP41" s="25"/>
      <c r="AQ41" s="33"/>
      <c r="AR41" s="25" t="s">
        <v>170</v>
      </c>
      <c r="AS41" s="25" t="s">
        <v>170</v>
      </c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</row>
    <row r="42" spans="1:64" x14ac:dyDescent="0.3">
      <c r="A42" s="23" t="s">
        <v>166</v>
      </c>
      <c r="B42" s="26">
        <v>22002123</v>
      </c>
      <c r="C42" s="31">
        <v>96.96</v>
      </c>
      <c r="D42" s="32"/>
      <c r="E42" s="32"/>
      <c r="F42" s="32"/>
      <c r="G42" s="32"/>
      <c r="H42" s="25"/>
      <c r="I42" s="25"/>
      <c r="J42" s="25"/>
      <c r="K42" s="25"/>
      <c r="L42" s="25"/>
      <c r="M42" s="25"/>
      <c r="N42" s="25"/>
      <c r="O42" s="31"/>
      <c r="P42" s="32"/>
      <c r="Q42" s="32"/>
      <c r="R42" s="25"/>
      <c r="S42" s="25"/>
      <c r="T42" s="25"/>
      <c r="U42" s="25"/>
      <c r="V42" s="25"/>
      <c r="W42" s="25"/>
      <c r="X42" s="25"/>
      <c r="Y42" s="32"/>
      <c r="Z42" s="32"/>
      <c r="AA42" s="25"/>
      <c r="AB42" s="25"/>
      <c r="AC42" s="25"/>
      <c r="AD42" s="32"/>
      <c r="AE42" s="32"/>
      <c r="AF42" s="32"/>
      <c r="AG42" s="32"/>
      <c r="AH42" s="32"/>
      <c r="AI42" s="32"/>
      <c r="AJ42" s="32"/>
      <c r="AK42" s="32"/>
      <c r="AL42" s="32"/>
      <c r="AM42" s="50">
        <v>3.2919999999999998</v>
      </c>
      <c r="AN42" s="69">
        <v>1.1419999999999999</v>
      </c>
      <c r="AO42" s="58">
        <v>1.7769999999999999E-3</v>
      </c>
      <c r="AP42" s="50">
        <v>0.8579</v>
      </c>
      <c r="AQ42" s="33">
        <v>16.239999999999998</v>
      </c>
      <c r="AR42" s="32"/>
      <c r="AS42" s="32"/>
      <c r="AT42" s="13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</row>
    <row r="43" spans="1:64" x14ac:dyDescent="0.3">
      <c r="A43" s="52" t="s">
        <v>0</v>
      </c>
      <c r="B43" s="70"/>
      <c r="C43" s="73">
        <f>MIN(C39:C42)</f>
        <v>87.97</v>
      </c>
      <c r="D43" s="73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3"/>
      <c r="AE43" s="73"/>
      <c r="AF43" s="73"/>
      <c r="AG43" s="73"/>
      <c r="AH43" s="73"/>
      <c r="AI43" s="73"/>
      <c r="AJ43" s="73"/>
      <c r="AK43" s="73"/>
      <c r="AL43" s="73"/>
      <c r="AM43" s="132">
        <f>MIN(AM39:AM42)</f>
        <v>0.52459999999999996</v>
      </c>
      <c r="AN43" s="138">
        <f>MIN(AN39:AN42)</f>
        <v>8.2180000000000003E-2</v>
      </c>
      <c r="AO43" s="183">
        <f>MIN(AO39:AO42)</f>
        <v>1.3649999999999999E-3</v>
      </c>
      <c r="AP43" s="132">
        <f>MIN(AP39:AP42)</f>
        <v>0.18099999999999999</v>
      </c>
      <c r="AQ43" s="84">
        <f>MIN(AQ39:AQ42)</f>
        <v>6.0739999999999998</v>
      </c>
      <c r="AR43" s="84"/>
      <c r="AS43" s="132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</row>
    <row r="44" spans="1:64" x14ac:dyDescent="0.3">
      <c r="A44" s="54" t="s">
        <v>1</v>
      </c>
      <c r="B44" s="74"/>
      <c r="C44" s="79">
        <f>MAX(C39:C42)</f>
        <v>96.96</v>
      </c>
      <c r="D44" s="80"/>
      <c r="E44" s="80"/>
      <c r="F44" s="80"/>
      <c r="G44" s="80"/>
      <c r="H44" s="80"/>
      <c r="I44" s="80"/>
      <c r="J44" s="80"/>
      <c r="K44" s="80"/>
      <c r="L44" s="80"/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80"/>
      <c r="Z44" s="80"/>
      <c r="AA44" s="80"/>
      <c r="AB44" s="80"/>
      <c r="AC44" s="80"/>
      <c r="AD44" s="80"/>
      <c r="AE44" s="80"/>
      <c r="AF44" s="80"/>
      <c r="AG44" s="80"/>
      <c r="AH44" s="80"/>
      <c r="AI44" s="80"/>
      <c r="AJ44" s="80"/>
      <c r="AK44" s="80"/>
      <c r="AL44" s="80"/>
      <c r="AM44" s="78">
        <f>MAX(AM39:AM42)</f>
        <v>3.2919999999999998</v>
      </c>
      <c r="AN44" s="139">
        <f>MAX(AN39:AN42)</f>
        <v>1.1419999999999999</v>
      </c>
      <c r="AO44" s="184">
        <f>MAX(AO39:AO42)</f>
        <v>1.7769999999999999E-3</v>
      </c>
      <c r="AP44" s="78">
        <f>MAX(AP39:AP42)</f>
        <v>0.8579</v>
      </c>
      <c r="AQ44" s="85">
        <f>MAX(AQ39:AQ42)</f>
        <v>16.239999999999998</v>
      </c>
      <c r="AR44" s="85"/>
      <c r="AS44" s="78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</row>
    <row r="45" spans="1:64" ht="15" thickBot="1" x14ac:dyDescent="0.35">
      <c r="A45" s="56" t="s">
        <v>2</v>
      </c>
      <c r="B45" s="65"/>
      <c r="C45" s="83">
        <f>MEDIAN(C39:C42)</f>
        <v>89.28</v>
      </c>
      <c r="D45" s="123"/>
      <c r="E45" s="123"/>
      <c r="F45" s="123"/>
      <c r="G45" s="123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  <c r="AA45" s="123"/>
      <c r="AB45" s="123"/>
      <c r="AC45" s="123"/>
      <c r="AD45" s="123"/>
      <c r="AE45" s="123"/>
      <c r="AF45" s="123"/>
      <c r="AG45" s="123"/>
      <c r="AH45" s="123"/>
      <c r="AI45" s="123"/>
      <c r="AJ45" s="123"/>
      <c r="AK45" s="123"/>
      <c r="AL45" s="123"/>
      <c r="AM45" s="82">
        <f>MEDIAN(AM39:AM42)</f>
        <v>1.9082999999999999</v>
      </c>
      <c r="AN45" s="140">
        <f>MEDIAN(AN39:AN42)</f>
        <v>0.61209000000000002</v>
      </c>
      <c r="AO45" s="185">
        <f>MEDIAN(AO39:AO42)</f>
        <v>1.5709999999999999E-3</v>
      </c>
      <c r="AP45" s="82">
        <f>MEDIAN(AP39:AP42)</f>
        <v>0.51944999999999997</v>
      </c>
      <c r="AQ45" s="86">
        <f>MEDIAN(AQ39:AQ42)</f>
        <v>11.157</v>
      </c>
      <c r="AR45" s="86"/>
      <c r="AS45" s="82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</row>
    <row r="46" spans="1:64" x14ac:dyDescent="0.3">
      <c r="AP46" s="160"/>
      <c r="BC46"/>
      <c r="BD46"/>
      <c r="BE46"/>
      <c r="BF46"/>
      <c r="BG46"/>
      <c r="BH46"/>
      <c r="BI46"/>
      <c r="BJ46"/>
      <c r="BK46"/>
      <c r="BL46"/>
    </row>
    <row r="47" spans="1:64" ht="15" thickBot="1" x14ac:dyDescent="0.35">
      <c r="BC47"/>
      <c r="BD47"/>
      <c r="BE47"/>
      <c r="BF47"/>
      <c r="BG47"/>
      <c r="BH47"/>
      <c r="BI47"/>
      <c r="BJ47"/>
      <c r="BK47"/>
      <c r="BL47"/>
    </row>
    <row r="48" spans="1:64" ht="60" customHeight="1" x14ac:dyDescent="0.3">
      <c r="A48" s="62" t="s">
        <v>70</v>
      </c>
      <c r="B48" s="38" t="s">
        <v>3</v>
      </c>
      <c r="C48" s="39" t="s">
        <v>39</v>
      </c>
      <c r="D48" s="39" t="s">
        <v>77</v>
      </c>
      <c r="E48" s="39" t="s">
        <v>78</v>
      </c>
      <c r="F48" s="39" t="s">
        <v>42</v>
      </c>
      <c r="G48" s="39" t="s">
        <v>43</v>
      </c>
      <c r="H48" s="39" t="s">
        <v>44</v>
      </c>
      <c r="I48" s="39" t="s">
        <v>45</v>
      </c>
      <c r="J48" s="39" t="s">
        <v>46</v>
      </c>
      <c r="K48" s="39" t="s">
        <v>47</v>
      </c>
      <c r="L48" s="39" t="s">
        <v>48</v>
      </c>
      <c r="M48" s="39" t="s">
        <v>49</v>
      </c>
      <c r="N48" s="39" t="s">
        <v>86</v>
      </c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</row>
    <row r="49" spans="1:64" x14ac:dyDescent="0.3">
      <c r="A49" s="23" t="s">
        <v>177</v>
      </c>
      <c r="B49" s="26">
        <v>22002505</v>
      </c>
      <c r="C49" s="31">
        <v>88.35</v>
      </c>
      <c r="D49" s="25"/>
      <c r="E49" s="25"/>
      <c r="F49" s="25"/>
      <c r="G49" s="25"/>
      <c r="H49" s="50"/>
      <c r="I49" s="25"/>
      <c r="J49" s="25"/>
      <c r="K49" s="25"/>
      <c r="L49" s="25"/>
      <c r="M49" s="25"/>
      <c r="N49" s="25" t="s">
        <v>148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</row>
    <row r="50" spans="1:64" x14ac:dyDescent="0.3">
      <c r="A50" s="23" t="s">
        <v>177</v>
      </c>
      <c r="B50" s="26">
        <v>22002002</v>
      </c>
      <c r="C50" s="31">
        <v>90.42</v>
      </c>
      <c r="D50" s="25" t="s">
        <v>141</v>
      </c>
      <c r="E50" s="25" t="s">
        <v>142</v>
      </c>
      <c r="F50" s="25" t="s">
        <v>143</v>
      </c>
      <c r="G50" s="25" t="s">
        <v>144</v>
      </c>
      <c r="H50" s="25" t="s">
        <v>143</v>
      </c>
      <c r="I50" s="25" t="s">
        <v>145</v>
      </c>
      <c r="J50" s="25" t="s">
        <v>143</v>
      </c>
      <c r="K50" s="154">
        <v>0.13</v>
      </c>
      <c r="L50" s="25" t="s">
        <v>145</v>
      </c>
      <c r="M50" s="25" t="s">
        <v>144</v>
      </c>
      <c r="N50" s="25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</row>
    <row r="51" spans="1:64" x14ac:dyDescent="0.3">
      <c r="A51" s="52" t="s">
        <v>0</v>
      </c>
      <c r="B51" s="70"/>
      <c r="C51" s="73">
        <f>MIN(C49:C50)</f>
        <v>88.35</v>
      </c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</row>
    <row r="52" spans="1:64" x14ac:dyDescent="0.3">
      <c r="A52" s="54" t="s">
        <v>1</v>
      </c>
      <c r="B52" s="74"/>
      <c r="C52" s="79">
        <f>MAX(C49:C50)</f>
        <v>90.42</v>
      </c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</row>
    <row r="53" spans="1:64" ht="15" thickBot="1" x14ac:dyDescent="0.35">
      <c r="A53" s="56" t="s">
        <v>2</v>
      </c>
      <c r="B53" s="65"/>
      <c r="C53" s="83">
        <f>MEDIAN(C49:C50)</f>
        <v>89.384999999999991</v>
      </c>
      <c r="D53" s="83"/>
      <c r="E53" s="83"/>
      <c r="F53" s="83"/>
      <c r="G53" s="83"/>
      <c r="H53" s="83"/>
      <c r="I53" s="83"/>
      <c r="J53" s="83"/>
      <c r="K53" s="83"/>
      <c r="L53" s="83"/>
      <c r="M53" s="83"/>
      <c r="N53" s="8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</row>
    <row r="54" spans="1:64" x14ac:dyDescent="0.3">
      <c r="BC54"/>
      <c r="BD54"/>
      <c r="BE54"/>
      <c r="BF54"/>
      <c r="BG54"/>
      <c r="BH54"/>
      <c r="BI54"/>
      <c r="BJ54"/>
      <c r="BK54"/>
      <c r="BL54"/>
    </row>
    <row r="55" spans="1:64" ht="15" thickBot="1" x14ac:dyDescent="0.35">
      <c r="BC55"/>
      <c r="BD55"/>
      <c r="BE55"/>
      <c r="BF55"/>
      <c r="BG55"/>
      <c r="BH55"/>
      <c r="BI55"/>
      <c r="BJ55"/>
      <c r="BK55"/>
      <c r="BL55"/>
    </row>
    <row r="56" spans="1:64" ht="60" customHeight="1" x14ac:dyDescent="0.3">
      <c r="A56" s="62" t="s">
        <v>82</v>
      </c>
      <c r="B56" s="38" t="s">
        <v>3</v>
      </c>
      <c r="C56" s="39" t="s">
        <v>55</v>
      </c>
      <c r="D56" s="39" t="s">
        <v>121</v>
      </c>
      <c r="E56" s="39" t="s">
        <v>122</v>
      </c>
      <c r="F56" s="39" t="s">
        <v>87</v>
      </c>
      <c r="G56" s="39" t="s">
        <v>88</v>
      </c>
      <c r="H56" s="39" t="s">
        <v>123</v>
      </c>
      <c r="I56" s="39" t="s">
        <v>89</v>
      </c>
      <c r="J56" s="39" t="s">
        <v>90</v>
      </c>
      <c r="K56" s="39" t="s">
        <v>91</v>
      </c>
      <c r="L56" s="39" t="s">
        <v>92</v>
      </c>
      <c r="M56" s="39" t="s">
        <v>93</v>
      </c>
      <c r="N56" s="39" t="s">
        <v>94</v>
      </c>
      <c r="O56" s="39" t="s">
        <v>95</v>
      </c>
      <c r="P56" s="39" t="s">
        <v>96</v>
      </c>
      <c r="Q56" s="39" t="s">
        <v>97</v>
      </c>
      <c r="R56" s="39" t="s">
        <v>183</v>
      </c>
      <c r="S56" s="39" t="s">
        <v>98</v>
      </c>
      <c r="T56" s="39" t="s">
        <v>99</v>
      </c>
      <c r="U56" s="39" t="s">
        <v>125</v>
      </c>
      <c r="V56" s="39" t="s">
        <v>100</v>
      </c>
      <c r="W56" s="39" t="s">
        <v>129</v>
      </c>
      <c r="X56" s="39" t="s">
        <v>173</v>
      </c>
      <c r="Y56" s="39" t="s">
        <v>101</v>
      </c>
      <c r="Z56" s="39" t="s">
        <v>136</v>
      </c>
      <c r="AA56" s="39" t="s">
        <v>86</v>
      </c>
      <c r="AB56" s="39" t="s">
        <v>120</v>
      </c>
      <c r="BK56"/>
      <c r="BL56"/>
    </row>
    <row r="57" spans="1:64" x14ac:dyDescent="0.3">
      <c r="A57" s="23" t="s">
        <v>184</v>
      </c>
      <c r="B57" s="26">
        <v>22002076</v>
      </c>
      <c r="C57" s="27">
        <v>92.87</v>
      </c>
      <c r="D57" s="27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154">
        <v>423</v>
      </c>
      <c r="AB57" s="24" t="s">
        <v>146</v>
      </c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</row>
    <row r="58" spans="1:64" x14ac:dyDescent="0.3">
      <c r="A58" s="23" t="s">
        <v>184</v>
      </c>
      <c r="B58" s="26">
        <v>22002076</v>
      </c>
      <c r="C58" s="27">
        <v>93.62</v>
      </c>
      <c r="D58" s="24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154">
        <v>488.8</v>
      </c>
      <c r="AB58" s="24" t="s">
        <v>146</v>
      </c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</row>
    <row r="59" spans="1:64" x14ac:dyDescent="0.3">
      <c r="A59" s="23" t="s">
        <v>182</v>
      </c>
      <c r="B59" s="26">
        <v>22002296</v>
      </c>
      <c r="C59" s="27">
        <v>95.56</v>
      </c>
      <c r="D59" s="24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154">
        <v>14.49</v>
      </c>
      <c r="AB59" s="28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</row>
    <row r="60" spans="1:64" x14ac:dyDescent="0.3">
      <c r="A60" s="23" t="s">
        <v>182</v>
      </c>
      <c r="B60" s="26">
        <v>22002288</v>
      </c>
      <c r="C60" s="27">
        <v>92.8</v>
      </c>
      <c r="D60" s="27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154" t="s">
        <v>148</v>
      </c>
      <c r="AB60" s="24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</row>
    <row r="61" spans="1:64" x14ac:dyDescent="0.3">
      <c r="A61" s="23" t="s">
        <v>182</v>
      </c>
      <c r="B61" s="26">
        <v>22002192</v>
      </c>
      <c r="C61" s="27"/>
      <c r="D61" s="24" t="s">
        <v>151</v>
      </c>
      <c r="E61" s="25" t="s">
        <v>152</v>
      </c>
      <c r="F61" s="25" t="s">
        <v>152</v>
      </c>
      <c r="G61" s="25" t="s">
        <v>152</v>
      </c>
      <c r="H61" s="25" t="s">
        <v>152</v>
      </c>
      <c r="I61" s="25" t="s">
        <v>151</v>
      </c>
      <c r="J61" s="25" t="s">
        <v>152</v>
      </c>
      <c r="K61" s="25" t="s">
        <v>151</v>
      </c>
      <c r="L61" s="25" t="s">
        <v>151</v>
      </c>
      <c r="M61" s="25" t="s">
        <v>151</v>
      </c>
      <c r="N61" s="25" t="s">
        <v>151</v>
      </c>
      <c r="O61" s="25" t="s">
        <v>151</v>
      </c>
      <c r="P61" s="25" t="s">
        <v>151</v>
      </c>
      <c r="Q61" s="25" t="s">
        <v>151</v>
      </c>
      <c r="R61" s="25" t="s">
        <v>151</v>
      </c>
      <c r="S61" s="25" t="s">
        <v>151</v>
      </c>
      <c r="T61" s="25" t="s">
        <v>151</v>
      </c>
      <c r="U61" s="25" t="s">
        <v>151</v>
      </c>
      <c r="V61" s="25" t="s">
        <v>151</v>
      </c>
      <c r="W61" s="25" t="s">
        <v>151</v>
      </c>
      <c r="X61" s="25" t="s">
        <v>151</v>
      </c>
      <c r="Y61" s="25" t="s">
        <v>151</v>
      </c>
      <c r="Z61" s="25" t="s">
        <v>151</v>
      </c>
      <c r="AA61" s="154"/>
      <c r="AB61" s="24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</row>
    <row r="62" spans="1:64" x14ac:dyDescent="0.3">
      <c r="A62" s="52" t="s">
        <v>0</v>
      </c>
      <c r="B62" s="63"/>
      <c r="C62" s="133">
        <f>MIN(C57:C61)</f>
        <v>92.8</v>
      </c>
      <c r="D62" s="133"/>
      <c r="E62" s="133"/>
      <c r="F62" s="133"/>
      <c r="G62" s="133"/>
      <c r="H62" s="133"/>
      <c r="I62" s="133"/>
      <c r="J62" s="133"/>
      <c r="K62" s="133"/>
      <c r="L62" s="133"/>
      <c r="M62" s="133"/>
      <c r="N62" s="133"/>
      <c r="O62" s="133"/>
      <c r="P62" s="133"/>
      <c r="Q62" s="133"/>
      <c r="R62" s="133"/>
      <c r="S62" s="133"/>
      <c r="T62" s="133"/>
      <c r="U62" s="133"/>
      <c r="V62" s="133"/>
      <c r="W62" s="133"/>
      <c r="X62" s="133"/>
      <c r="Y62" s="133"/>
      <c r="Z62" s="133"/>
      <c r="AA62" s="43">
        <f>MIN(AA57:AA61)</f>
        <v>14.49</v>
      </c>
      <c r="AB62" s="133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</row>
    <row r="63" spans="1:64" x14ac:dyDescent="0.3">
      <c r="A63" s="54" t="s">
        <v>1</v>
      </c>
      <c r="B63" s="64"/>
      <c r="C63" s="145">
        <f>MAX(C57:C61)</f>
        <v>95.56</v>
      </c>
      <c r="D63" s="145"/>
      <c r="E63" s="145"/>
      <c r="F63" s="145"/>
      <c r="G63" s="145"/>
      <c r="H63" s="145"/>
      <c r="I63" s="145"/>
      <c r="J63" s="145"/>
      <c r="K63" s="145"/>
      <c r="L63" s="145"/>
      <c r="M63" s="145"/>
      <c r="N63" s="145"/>
      <c r="O63" s="145"/>
      <c r="P63" s="145"/>
      <c r="Q63" s="145"/>
      <c r="R63" s="145"/>
      <c r="S63" s="145"/>
      <c r="T63" s="145"/>
      <c r="U63" s="145"/>
      <c r="V63" s="145"/>
      <c r="W63" s="145"/>
      <c r="X63" s="145"/>
      <c r="Y63" s="145"/>
      <c r="Z63" s="145"/>
      <c r="AA63" s="46">
        <f>MAX(AA57:AA61)</f>
        <v>488.8</v>
      </c>
      <c r="AB63" s="145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</row>
    <row r="64" spans="1:64" ht="15" thickBot="1" x14ac:dyDescent="0.35">
      <c r="A64" s="56" t="s">
        <v>2</v>
      </c>
      <c r="B64" s="65"/>
      <c r="C64" s="134">
        <f>MEDIAN(C57:C61)</f>
        <v>93.245000000000005</v>
      </c>
      <c r="D64" s="134"/>
      <c r="E64" s="134"/>
      <c r="F64" s="134"/>
      <c r="G64" s="134"/>
      <c r="H64" s="134"/>
      <c r="I64" s="134"/>
      <c r="J64" s="134"/>
      <c r="K64" s="134"/>
      <c r="L64" s="134"/>
      <c r="M64" s="134"/>
      <c r="N64" s="134"/>
      <c r="O64" s="134"/>
      <c r="P64" s="134"/>
      <c r="Q64" s="134"/>
      <c r="R64" s="134"/>
      <c r="S64" s="134"/>
      <c r="T64" s="134"/>
      <c r="U64" s="134"/>
      <c r="V64" s="134"/>
      <c r="W64" s="134"/>
      <c r="X64" s="134"/>
      <c r="Y64" s="134"/>
      <c r="Z64" s="134"/>
      <c r="AA64" s="49">
        <f>MEDIAN(AA57:AA61)</f>
        <v>423</v>
      </c>
      <c r="AB64" s="134"/>
      <c r="AZ64"/>
      <c r="BA64"/>
      <c r="BB64"/>
      <c r="BC64"/>
      <c r="BD64"/>
      <c r="BE64"/>
      <c r="BF64"/>
      <c r="BG64"/>
      <c r="BH64"/>
      <c r="BI64"/>
      <c r="BJ64"/>
      <c r="BK64"/>
      <c r="BL64"/>
    </row>
    <row r="65" spans="1:64" x14ac:dyDescent="0.3">
      <c r="BC65"/>
      <c r="BD65"/>
      <c r="BE65"/>
      <c r="BF65"/>
      <c r="BG65"/>
      <c r="BH65"/>
      <c r="BI65"/>
      <c r="BJ65"/>
      <c r="BK65"/>
      <c r="BL65"/>
    </row>
    <row r="66" spans="1:64" ht="15" thickBot="1" x14ac:dyDescent="0.35">
      <c r="A66" s="16"/>
      <c r="B66" s="17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BI66"/>
      <c r="BJ66"/>
      <c r="BK66"/>
      <c r="BL66"/>
    </row>
    <row r="67" spans="1:64" s="2" customFormat="1" ht="60" customHeight="1" x14ac:dyDescent="0.3">
      <c r="A67" s="37" t="s">
        <v>66</v>
      </c>
      <c r="B67" s="38" t="s">
        <v>3</v>
      </c>
      <c r="C67" s="39" t="s">
        <v>39</v>
      </c>
      <c r="D67" s="39" t="s">
        <v>59</v>
      </c>
      <c r="E67" s="39" t="s">
        <v>60</v>
      </c>
      <c r="F67" s="39" t="s">
        <v>196</v>
      </c>
      <c r="G67" s="39" t="s">
        <v>75</v>
      </c>
      <c r="H67" s="39" t="s">
        <v>89</v>
      </c>
      <c r="I67" s="39" t="s">
        <v>90</v>
      </c>
      <c r="J67" s="39" t="s">
        <v>91</v>
      </c>
      <c r="K67" s="39" t="s">
        <v>93</v>
      </c>
      <c r="L67" s="39" t="s">
        <v>95</v>
      </c>
      <c r="M67" s="39" t="s">
        <v>97</v>
      </c>
      <c r="N67" s="39" t="s">
        <v>102</v>
      </c>
      <c r="O67" s="39" t="s">
        <v>103</v>
      </c>
      <c r="P67" s="39" t="s">
        <v>106</v>
      </c>
      <c r="Q67" s="39" t="s">
        <v>139</v>
      </c>
      <c r="R67" s="39" t="s">
        <v>107</v>
      </c>
      <c r="S67" s="39" t="s">
        <v>108</v>
      </c>
      <c r="T67" s="39" t="s">
        <v>109</v>
      </c>
      <c r="U67" s="39" t="s">
        <v>140</v>
      </c>
      <c r="V67" s="39" t="s">
        <v>140</v>
      </c>
      <c r="W67" s="39" t="s">
        <v>51</v>
      </c>
      <c r="X67" s="39" t="s">
        <v>52</v>
      </c>
      <c r="Y67" s="39" t="s">
        <v>53</v>
      </c>
      <c r="Z67" s="39" t="s">
        <v>54</v>
      </c>
      <c r="AA67" s="39" t="s">
        <v>190</v>
      </c>
    </row>
    <row r="68" spans="1:64" ht="15" customHeight="1" x14ac:dyDescent="0.3">
      <c r="A68" s="87" t="s">
        <v>192</v>
      </c>
      <c r="B68" s="26">
        <v>22002539</v>
      </c>
      <c r="C68" s="116">
        <v>98.05</v>
      </c>
      <c r="D68" s="117">
        <v>15.73</v>
      </c>
      <c r="E68" s="27">
        <v>22.7</v>
      </c>
      <c r="F68" s="141"/>
      <c r="G68" s="25"/>
      <c r="H68" s="24"/>
      <c r="I68" s="24"/>
      <c r="J68" s="24"/>
      <c r="K68" s="24"/>
      <c r="L68" s="27"/>
      <c r="M68" s="26"/>
      <c r="N68" s="29"/>
      <c r="O68" s="34"/>
      <c r="P68" s="24"/>
      <c r="Q68" s="26"/>
      <c r="R68" s="24"/>
      <c r="S68" s="25"/>
      <c r="T68" s="34"/>
      <c r="U68" s="31"/>
      <c r="V68" s="25"/>
      <c r="W68" s="50">
        <v>0.85470000000000002</v>
      </c>
      <c r="X68" s="50">
        <v>0.22869999999999999</v>
      </c>
      <c r="Y68" s="156" t="s">
        <v>172</v>
      </c>
      <c r="Z68" s="33">
        <v>1.964</v>
      </c>
      <c r="AA68" s="33">
        <v>4.633</v>
      </c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</row>
    <row r="69" spans="1:64" ht="15" customHeight="1" x14ac:dyDescent="0.3">
      <c r="A69" s="192" t="s">
        <v>194</v>
      </c>
      <c r="B69" s="26">
        <v>22002158</v>
      </c>
      <c r="C69" s="116">
        <v>99.94</v>
      </c>
      <c r="D69" s="117">
        <v>2.0609999999999999</v>
      </c>
      <c r="E69" s="28"/>
      <c r="F69" s="177">
        <v>50.59</v>
      </c>
      <c r="G69" s="34">
        <v>21270</v>
      </c>
      <c r="H69" s="24"/>
      <c r="I69" s="24"/>
      <c r="J69" s="24"/>
      <c r="K69" s="24"/>
      <c r="L69" s="24"/>
      <c r="M69" s="24"/>
      <c r="N69" s="26"/>
      <c r="O69" s="25"/>
      <c r="P69" s="24"/>
      <c r="Q69" s="24"/>
      <c r="R69" s="24"/>
      <c r="S69" s="33"/>
      <c r="T69" s="31"/>
      <c r="U69" s="25"/>
      <c r="V69" s="25"/>
      <c r="W69" s="50">
        <v>0.85309999999999997</v>
      </c>
      <c r="X69" s="50" t="s">
        <v>144</v>
      </c>
      <c r="Y69" s="156" t="s">
        <v>172</v>
      </c>
      <c r="Z69" s="33">
        <v>4.6130000000000004</v>
      </c>
      <c r="AA69" s="33">
        <v>1.897</v>
      </c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</row>
    <row r="70" spans="1:64" ht="15" customHeight="1" x14ac:dyDescent="0.3">
      <c r="A70" s="87" t="s">
        <v>195</v>
      </c>
      <c r="B70" s="26">
        <v>22001293</v>
      </c>
      <c r="C70" s="88"/>
      <c r="D70" s="117"/>
      <c r="E70" s="28"/>
      <c r="F70" s="141"/>
      <c r="G70" s="33"/>
      <c r="H70" s="24" t="s">
        <v>152</v>
      </c>
      <c r="I70" s="24" t="s">
        <v>151</v>
      </c>
      <c r="J70" s="24" t="s">
        <v>151</v>
      </c>
      <c r="K70" s="24" t="s">
        <v>152</v>
      </c>
      <c r="L70" s="24" t="s">
        <v>152</v>
      </c>
      <c r="M70" s="24" t="s">
        <v>151</v>
      </c>
      <c r="N70" s="24" t="s">
        <v>151</v>
      </c>
      <c r="O70" s="25" t="s">
        <v>151</v>
      </c>
      <c r="P70" s="24" t="s">
        <v>151</v>
      </c>
      <c r="Q70" s="24" t="s">
        <v>151</v>
      </c>
      <c r="R70" s="24" t="s">
        <v>152</v>
      </c>
      <c r="S70" s="25" t="s">
        <v>151</v>
      </c>
      <c r="T70" s="25" t="s">
        <v>151</v>
      </c>
      <c r="U70" s="25" t="s">
        <v>152</v>
      </c>
      <c r="V70" s="33">
        <v>0.10100000000000001</v>
      </c>
      <c r="W70" s="50"/>
      <c r="X70" s="50"/>
      <c r="Y70" s="188"/>
      <c r="Z70" s="117"/>
      <c r="AA70" s="117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</row>
    <row r="71" spans="1:64" ht="15" customHeight="1" x14ac:dyDescent="0.3">
      <c r="A71" s="87" t="s">
        <v>193</v>
      </c>
      <c r="B71" s="26">
        <v>22002185</v>
      </c>
      <c r="C71" s="116">
        <v>91.74</v>
      </c>
      <c r="D71" s="117"/>
      <c r="E71" s="28"/>
      <c r="F71" s="141"/>
      <c r="G71" s="25"/>
      <c r="H71" s="24"/>
      <c r="I71" s="24"/>
      <c r="J71" s="24"/>
      <c r="K71" s="24"/>
      <c r="L71" s="27"/>
      <c r="M71" s="26"/>
      <c r="N71" s="29"/>
      <c r="O71" s="34"/>
      <c r="P71" s="24"/>
      <c r="Q71" s="26"/>
      <c r="R71" s="24"/>
      <c r="S71" s="25"/>
      <c r="T71" s="34"/>
      <c r="U71" s="31"/>
      <c r="V71" s="25"/>
      <c r="W71" s="50">
        <v>0.54810000000000003</v>
      </c>
      <c r="X71" s="50">
        <v>0.10730000000000001</v>
      </c>
      <c r="Y71" s="156">
        <v>2.653E-3</v>
      </c>
      <c r="Z71" s="33" t="s">
        <v>144</v>
      </c>
      <c r="AA71" s="33">
        <v>1.7689999999999999</v>
      </c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</row>
    <row r="72" spans="1:64" ht="15" customHeight="1" x14ac:dyDescent="0.3">
      <c r="A72" s="87" t="s">
        <v>193</v>
      </c>
      <c r="B72" s="26">
        <v>22002165</v>
      </c>
      <c r="C72" s="116">
        <v>89.21</v>
      </c>
      <c r="D72" s="117"/>
      <c r="E72" s="35"/>
      <c r="F72" s="141"/>
      <c r="G72" s="33"/>
      <c r="H72" s="24"/>
      <c r="I72" s="24"/>
      <c r="J72" s="24"/>
      <c r="K72" s="24"/>
      <c r="L72" s="24"/>
      <c r="M72" s="24"/>
      <c r="N72" s="24"/>
      <c r="O72" s="25"/>
      <c r="P72" s="24"/>
      <c r="Q72" s="24"/>
      <c r="R72" s="24"/>
      <c r="S72" s="25"/>
      <c r="T72" s="34"/>
      <c r="U72" s="31"/>
      <c r="V72" s="31"/>
      <c r="W72" s="50">
        <v>0.53700000000000003</v>
      </c>
      <c r="X72" s="50">
        <v>5.5500000000000001E-2</v>
      </c>
      <c r="Y72" s="156">
        <v>3.9820000000000003E-3</v>
      </c>
      <c r="Z72" s="33">
        <v>7.1580000000000005E-2</v>
      </c>
      <c r="AA72" s="33">
        <v>0.72689999999999999</v>
      </c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</row>
    <row r="73" spans="1:64" x14ac:dyDescent="0.3">
      <c r="A73" s="52" t="s">
        <v>0</v>
      </c>
      <c r="B73" s="70"/>
      <c r="C73" s="71">
        <f>MIN(C68:C72)</f>
        <v>89.21</v>
      </c>
      <c r="D73" s="84">
        <f>MIN(D68:D72)</f>
        <v>2.0609999999999999</v>
      </c>
      <c r="E73" s="135"/>
      <c r="F73" s="118"/>
      <c r="G73" s="71"/>
      <c r="H73" s="71"/>
      <c r="I73" s="71"/>
      <c r="J73" s="71"/>
      <c r="K73" s="71"/>
      <c r="L73" s="71"/>
      <c r="M73" s="71"/>
      <c r="N73" s="90"/>
      <c r="O73" s="71"/>
      <c r="P73" s="71"/>
      <c r="Q73" s="118"/>
      <c r="R73" s="118"/>
      <c r="S73" s="90"/>
      <c r="T73" s="118"/>
      <c r="U73" s="118"/>
      <c r="V73" s="118"/>
      <c r="W73" s="132">
        <f>MIN(W68:W72)</f>
        <v>0.53700000000000003</v>
      </c>
      <c r="X73" s="132">
        <f>MIN(X68:X72)</f>
        <v>5.5500000000000001E-2</v>
      </c>
      <c r="Y73" s="189">
        <f>MIN(Y68:Y72)</f>
        <v>2.653E-3</v>
      </c>
      <c r="Z73" s="84">
        <f>MIN(Z68:Z72)</f>
        <v>7.1580000000000005E-2</v>
      </c>
      <c r="AA73" s="84">
        <f>MIN(AA68:AA72)</f>
        <v>0.72689999999999999</v>
      </c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</row>
    <row r="74" spans="1:64" x14ac:dyDescent="0.3">
      <c r="A74" s="54" t="s">
        <v>1</v>
      </c>
      <c r="B74" s="74"/>
      <c r="C74" s="75">
        <f>MAX(C68:C72)</f>
        <v>99.94</v>
      </c>
      <c r="D74" s="85">
        <f>MAX(D68:D72)</f>
        <v>15.73</v>
      </c>
      <c r="E74" s="136"/>
      <c r="F74" s="120"/>
      <c r="G74" s="91"/>
      <c r="H74" s="91"/>
      <c r="I74" s="91"/>
      <c r="J74" s="91"/>
      <c r="K74" s="91"/>
      <c r="L74" s="91"/>
      <c r="M74" s="77"/>
      <c r="N74" s="91"/>
      <c r="O74" s="91"/>
      <c r="P74" s="91"/>
      <c r="Q74" s="75"/>
      <c r="R74" s="77"/>
      <c r="S74" s="77"/>
      <c r="T74" s="77"/>
      <c r="U74" s="77"/>
      <c r="V74" s="75"/>
      <c r="W74" s="78">
        <f>MAX(W68:W72)</f>
        <v>0.85470000000000002</v>
      </c>
      <c r="X74" s="78">
        <f>MAX(X68:X72)</f>
        <v>0.22869999999999999</v>
      </c>
      <c r="Y74" s="190">
        <f>MAX(Y68:Y72)</f>
        <v>3.9820000000000003E-3</v>
      </c>
      <c r="Z74" s="85">
        <f>MAX(Z68:Z72)</f>
        <v>4.6130000000000004</v>
      </c>
      <c r="AA74" s="85">
        <f>MAX(AA68:AA72)</f>
        <v>4.633</v>
      </c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</row>
    <row r="75" spans="1:64" ht="15" thickBot="1" x14ac:dyDescent="0.35">
      <c r="A75" s="56" t="s">
        <v>2</v>
      </c>
      <c r="B75" s="65"/>
      <c r="C75" s="66">
        <f>MEDIAN(C68:C72)</f>
        <v>94.894999999999996</v>
      </c>
      <c r="D75" s="86">
        <f>MEDIAN(D68:D72)</f>
        <v>8.8955000000000002</v>
      </c>
      <c r="E75" s="137"/>
      <c r="F75" s="121"/>
      <c r="G75" s="68"/>
      <c r="H75" s="68"/>
      <c r="I75" s="68"/>
      <c r="J75" s="68"/>
      <c r="K75" s="68"/>
      <c r="L75" s="68"/>
      <c r="M75" s="66"/>
      <c r="N75" s="67"/>
      <c r="O75" s="67"/>
      <c r="P75" s="67"/>
      <c r="Q75" s="66"/>
      <c r="R75" s="66"/>
      <c r="S75" s="67"/>
      <c r="T75" s="68"/>
      <c r="U75" s="68"/>
      <c r="V75" s="121"/>
      <c r="W75" s="82">
        <f>MEDIAN(W68:W72)</f>
        <v>0.7006</v>
      </c>
      <c r="X75" s="82">
        <f>MEDIAN(X68:X72)</f>
        <v>0.10730000000000001</v>
      </c>
      <c r="Y75" s="191">
        <f>MEDIAN(Y68:Y72)</f>
        <v>3.3175000000000001E-3</v>
      </c>
      <c r="Z75" s="86">
        <f>MEDIAN(Z68:Z72)</f>
        <v>1.964</v>
      </c>
      <c r="AA75" s="86">
        <f>MEDIAN(AA68:AA72)</f>
        <v>1.833</v>
      </c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</row>
    <row r="76" spans="1:64" x14ac:dyDescent="0.3">
      <c r="BA76"/>
      <c r="BB76"/>
      <c r="BC76"/>
      <c r="BD76"/>
      <c r="BE76"/>
      <c r="BF76"/>
      <c r="BG76"/>
      <c r="BH76"/>
      <c r="BI76"/>
      <c r="BJ76"/>
      <c r="BK76"/>
      <c r="BL76"/>
    </row>
    <row r="77" spans="1:64" x14ac:dyDescent="0.3">
      <c r="A77" s="12" t="s">
        <v>33</v>
      </c>
    </row>
    <row r="78" spans="1:64" x14ac:dyDescent="0.3">
      <c r="A78" t="s">
        <v>34</v>
      </c>
    </row>
    <row r="82" spans="1:1" x14ac:dyDescent="0.3">
      <c r="A82" s="12"/>
    </row>
    <row r="90" spans="1:1" x14ac:dyDescent="0.3">
      <c r="A90" s="12"/>
    </row>
  </sheetData>
  <sheetProtection algorithmName="SHA-512" hashValue="aWfo1lFNezh1m5VuSgbV5Cdp1KNQyKjf9I/2+6codwrHLQ8HJf4ofSwMl3ESppC8MLtxn1NbePnTVnFko0fk9w==" saltValue="LKIFUFrpyMujKssQP4eKEg==" spinCount="100000" sheet="1" objects="1" scenarios="1"/>
  <sortState ref="A68:BT72">
    <sortCondition ref="A68:A72"/>
  </sortState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7"/>
  <sheetViews>
    <sheetView showGridLines="0" zoomScale="80" zoomScaleNormal="80" workbookViewId="0">
      <selection activeCell="F9" sqref="F9"/>
    </sheetView>
  </sheetViews>
  <sheetFormatPr defaultRowHeight="14.4" x14ac:dyDescent="0.3"/>
  <cols>
    <col min="1" max="1" width="4.44140625" customWidth="1"/>
    <col min="2" max="2" width="4" customWidth="1"/>
    <col min="3" max="3" width="58.6640625" customWidth="1"/>
    <col min="4" max="6" width="30.6640625" customWidth="1"/>
  </cols>
  <sheetData>
    <row r="1" spans="2:6" ht="120" customHeight="1" x14ac:dyDescent="0.3">
      <c r="D1" s="151" t="s">
        <v>114</v>
      </c>
    </row>
    <row r="2" spans="2:6" ht="15.6" x14ac:dyDescent="0.35">
      <c r="B2" s="8" t="s">
        <v>32</v>
      </c>
    </row>
    <row r="3" spans="2:6" ht="15" thickBot="1" x14ac:dyDescent="0.35"/>
    <row r="4" spans="2:6" ht="45" customHeight="1" thickBot="1" x14ac:dyDescent="0.35">
      <c r="B4" s="92"/>
      <c r="C4" s="93" t="s">
        <v>8</v>
      </c>
      <c r="D4" s="94" t="s">
        <v>9</v>
      </c>
      <c r="E4" s="94" t="s">
        <v>10</v>
      </c>
      <c r="F4" s="95" t="s">
        <v>11</v>
      </c>
    </row>
    <row r="5" spans="2:6" ht="24.9" customHeight="1" thickTop="1" x14ac:dyDescent="0.3">
      <c r="B5" s="96"/>
      <c r="C5" s="97" t="s">
        <v>12</v>
      </c>
      <c r="D5" s="98">
        <v>1</v>
      </c>
      <c r="E5" s="98">
        <v>1</v>
      </c>
      <c r="F5" s="146">
        <v>1</v>
      </c>
    </row>
    <row r="6" spans="2:6" ht="24.9" customHeight="1" x14ac:dyDescent="0.3">
      <c r="B6" s="99"/>
      <c r="C6" s="100" t="s">
        <v>13</v>
      </c>
      <c r="D6" s="101">
        <v>1</v>
      </c>
      <c r="E6" s="101">
        <v>0</v>
      </c>
      <c r="F6" s="106"/>
    </row>
    <row r="7" spans="2:6" ht="24.9" customHeight="1" x14ac:dyDescent="0.3">
      <c r="B7" s="99"/>
      <c r="C7" s="100" t="s">
        <v>14</v>
      </c>
      <c r="D7" s="101">
        <v>0</v>
      </c>
      <c r="E7" s="101"/>
      <c r="F7" s="106"/>
    </row>
    <row r="8" spans="2:6" ht="24.9" customHeight="1" x14ac:dyDescent="0.3">
      <c r="B8" s="99"/>
      <c r="C8" s="102" t="s">
        <v>15</v>
      </c>
      <c r="D8" s="103">
        <v>0</v>
      </c>
      <c r="E8" s="103"/>
      <c r="F8" s="147"/>
    </row>
    <row r="9" spans="2:6" ht="24.9" customHeight="1" x14ac:dyDescent="0.3">
      <c r="B9" s="99"/>
      <c r="C9" s="100" t="s">
        <v>16</v>
      </c>
      <c r="D9" s="101">
        <v>0</v>
      </c>
      <c r="E9" s="101"/>
      <c r="F9" s="106"/>
    </row>
    <row r="10" spans="2:6" ht="24.9" customHeight="1" x14ac:dyDescent="0.3">
      <c r="B10" s="99"/>
      <c r="C10" s="104" t="s">
        <v>17</v>
      </c>
      <c r="D10" s="105">
        <v>2</v>
      </c>
      <c r="E10" s="105">
        <v>0</v>
      </c>
      <c r="F10" s="148"/>
    </row>
    <row r="11" spans="2:6" ht="24.9" customHeight="1" x14ac:dyDescent="0.3">
      <c r="B11" s="99"/>
      <c r="C11" s="100" t="s">
        <v>18</v>
      </c>
      <c r="D11" s="101">
        <v>0</v>
      </c>
      <c r="E11" s="101"/>
      <c r="F11" s="106"/>
    </row>
    <row r="12" spans="2:6" ht="24.9" customHeight="1" x14ac:dyDescent="0.3">
      <c r="B12" s="99"/>
      <c r="C12" s="104" t="s">
        <v>19</v>
      </c>
      <c r="D12" s="105">
        <v>0</v>
      </c>
      <c r="E12" s="105"/>
      <c r="F12" s="148"/>
    </row>
    <row r="13" spans="2:6" ht="24.9" customHeight="1" x14ac:dyDescent="0.3">
      <c r="B13" s="99"/>
      <c r="C13" s="100" t="s">
        <v>20</v>
      </c>
      <c r="D13" s="101">
        <v>0</v>
      </c>
      <c r="E13" s="101"/>
      <c r="F13" s="106"/>
    </row>
    <row r="14" spans="2:6" ht="24.9" customHeight="1" x14ac:dyDescent="0.3">
      <c r="B14" s="99"/>
      <c r="C14" s="104" t="s">
        <v>21</v>
      </c>
      <c r="D14" s="105">
        <v>2</v>
      </c>
      <c r="E14" s="105">
        <v>1</v>
      </c>
      <c r="F14" s="148">
        <v>0.5</v>
      </c>
    </row>
    <row r="15" spans="2:6" ht="24.9" customHeight="1" x14ac:dyDescent="0.3">
      <c r="B15" s="99"/>
      <c r="C15" s="100" t="s">
        <v>22</v>
      </c>
      <c r="D15" s="101">
        <v>2</v>
      </c>
      <c r="E15" s="101">
        <v>1</v>
      </c>
      <c r="F15" s="106">
        <v>0.5</v>
      </c>
    </row>
    <row r="16" spans="2:6" ht="24.9" customHeight="1" x14ac:dyDescent="0.3">
      <c r="B16" s="99"/>
      <c r="C16" s="107" t="s">
        <v>23</v>
      </c>
      <c r="D16" s="108">
        <v>0</v>
      </c>
      <c r="E16" s="108"/>
      <c r="F16" s="149"/>
    </row>
    <row r="17" spans="2:6" ht="24.9" customHeight="1" thickBot="1" x14ac:dyDescent="0.35">
      <c r="B17" s="109"/>
      <c r="C17" s="110" t="s">
        <v>24</v>
      </c>
      <c r="D17" s="111">
        <v>0</v>
      </c>
      <c r="E17" s="111"/>
      <c r="F17" s="150"/>
    </row>
  </sheetData>
  <sheetProtection algorithmName="SHA-512" hashValue="JIMXgo6U+c5W82fnLHu+FbPM0mi7gHXsVoEAW5raLjdZ/D+1gz48+PaAQYalSKHuxdLynOpPtIDLbOBpM3Ph+A==" saltValue="B7dNOFzn/YGtgSytM/ceCQ==" spinCount="100000" sheet="1" objects="1" scenarios="1"/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4"/>
  <sheetViews>
    <sheetView showGridLines="0" zoomScale="80" zoomScaleNormal="80" workbookViewId="0">
      <selection activeCell="E17" sqref="E17"/>
    </sheetView>
  </sheetViews>
  <sheetFormatPr defaultRowHeight="14.4" x14ac:dyDescent="0.3"/>
  <cols>
    <col min="1" max="1" width="4.109375" customWidth="1"/>
    <col min="2" max="2" width="3.88671875" customWidth="1"/>
    <col min="3" max="3" width="34.88671875" customWidth="1"/>
    <col min="4" max="9" width="15.6640625" customWidth="1"/>
  </cols>
  <sheetData>
    <row r="1" spans="2:9" ht="120" customHeight="1" x14ac:dyDescent="0.3">
      <c r="E1" s="151" t="s">
        <v>114</v>
      </c>
    </row>
    <row r="2" spans="2:9" ht="15.6" x14ac:dyDescent="0.35">
      <c r="B2" s="196" t="s">
        <v>35</v>
      </c>
      <c r="C2" s="196"/>
      <c r="D2" s="196"/>
      <c r="E2" s="196"/>
      <c r="F2" s="196"/>
      <c r="G2" s="196"/>
      <c r="H2" s="196"/>
      <c r="I2" s="196"/>
    </row>
    <row r="3" spans="2:9" ht="15" thickBot="1" x14ac:dyDescent="0.35">
      <c r="B3" s="5"/>
      <c r="C3" s="5"/>
      <c r="D3" s="6"/>
      <c r="E3" s="6"/>
      <c r="F3" s="6"/>
    </row>
    <row r="4" spans="2:9" ht="45" customHeight="1" thickBot="1" x14ac:dyDescent="0.35">
      <c r="B4" s="114"/>
      <c r="C4" s="93" t="s">
        <v>25</v>
      </c>
      <c r="D4" s="193" t="s">
        <v>9</v>
      </c>
      <c r="E4" s="193"/>
      <c r="F4" s="193" t="s">
        <v>10</v>
      </c>
      <c r="G4" s="193"/>
      <c r="H4" s="193" t="s">
        <v>11</v>
      </c>
      <c r="I4" s="194"/>
    </row>
    <row r="5" spans="2:9" ht="24.9" customHeight="1" thickTop="1" x14ac:dyDescent="0.3">
      <c r="B5" s="112"/>
      <c r="C5" s="104" t="s">
        <v>26</v>
      </c>
      <c r="D5" s="197">
        <v>0</v>
      </c>
      <c r="E5" s="197"/>
      <c r="F5" s="197"/>
      <c r="G5" s="197"/>
      <c r="H5" s="202"/>
      <c r="I5" s="203"/>
    </row>
    <row r="6" spans="2:9" ht="24.9" customHeight="1" x14ac:dyDescent="0.3">
      <c r="B6" s="112"/>
      <c r="C6" s="104" t="s">
        <v>27</v>
      </c>
      <c r="D6" s="197">
        <v>0</v>
      </c>
      <c r="E6" s="197"/>
      <c r="F6" s="197"/>
      <c r="G6" s="197"/>
      <c r="H6" s="204"/>
      <c r="I6" s="205"/>
    </row>
    <row r="7" spans="2:9" ht="24.9" customHeight="1" thickBot="1" x14ac:dyDescent="0.35">
      <c r="B7" s="113"/>
      <c r="C7" s="110" t="s">
        <v>28</v>
      </c>
      <c r="D7" s="195">
        <v>2</v>
      </c>
      <c r="E7" s="195"/>
      <c r="F7" s="195">
        <v>0</v>
      </c>
      <c r="G7" s="195"/>
      <c r="H7" s="206"/>
      <c r="I7" s="207"/>
    </row>
    <row r="10" spans="2:9" ht="15.6" x14ac:dyDescent="0.35">
      <c r="B10" s="196" t="s">
        <v>36</v>
      </c>
      <c r="C10" s="196"/>
      <c r="D10" s="196"/>
      <c r="E10" s="196"/>
      <c r="F10" s="196"/>
      <c r="G10" s="196"/>
      <c r="H10" s="196"/>
      <c r="I10" s="196"/>
    </row>
    <row r="11" spans="2:9" ht="15" thickBot="1" x14ac:dyDescent="0.35">
      <c r="B11" s="5"/>
      <c r="C11" s="5"/>
      <c r="D11" s="6"/>
      <c r="E11" s="6"/>
      <c r="F11" s="6"/>
    </row>
    <row r="12" spans="2:9" ht="45" customHeight="1" thickBot="1" x14ac:dyDescent="0.35">
      <c r="B12" s="115"/>
      <c r="C12" s="93" t="s">
        <v>25</v>
      </c>
      <c r="D12" s="193" t="s">
        <v>9</v>
      </c>
      <c r="E12" s="193"/>
      <c r="F12" s="193" t="s">
        <v>10</v>
      </c>
      <c r="G12" s="193"/>
      <c r="H12" s="193" t="s">
        <v>11</v>
      </c>
      <c r="I12" s="194"/>
    </row>
    <row r="13" spans="2:9" ht="24.9" customHeight="1" thickTop="1" x14ac:dyDescent="0.3">
      <c r="B13" s="112"/>
      <c r="C13" s="104" t="s">
        <v>31</v>
      </c>
      <c r="D13" s="197">
        <v>1</v>
      </c>
      <c r="E13" s="197"/>
      <c r="F13" s="197">
        <v>0</v>
      </c>
      <c r="G13" s="197"/>
      <c r="H13" s="198"/>
      <c r="I13" s="199"/>
    </row>
    <row r="14" spans="2:9" ht="24.9" customHeight="1" thickBot="1" x14ac:dyDescent="0.35">
      <c r="B14" s="113"/>
      <c r="C14" s="110" t="s">
        <v>28</v>
      </c>
      <c r="D14" s="195">
        <v>3</v>
      </c>
      <c r="E14" s="195"/>
      <c r="F14" s="195">
        <v>0</v>
      </c>
      <c r="G14" s="195"/>
      <c r="H14" s="200"/>
      <c r="I14" s="201"/>
    </row>
  </sheetData>
  <sheetProtection algorithmName="SHA-512" hashValue="PtnN/OHmcbZBtaU50PEiaW97L30tCMatuqz8nJ+0Rsmb8TsmmBLXWGNjB3Zxhd+NobqL4sxlXJbmR/r2lm01AQ==" saltValue="fDVEsOIy6gRyWXHi1h3qKQ==" spinCount="100000" sheet="1" objects="1" scenarios="1"/>
  <mergeCells count="23">
    <mergeCell ref="H13:I13"/>
    <mergeCell ref="H14:I14"/>
    <mergeCell ref="F4:G4"/>
    <mergeCell ref="H4:I4"/>
    <mergeCell ref="H5:I5"/>
    <mergeCell ref="H6:I6"/>
    <mergeCell ref="H7:I7"/>
    <mergeCell ref="D12:E12"/>
    <mergeCell ref="F12:G12"/>
    <mergeCell ref="H12:I12"/>
    <mergeCell ref="F14:G14"/>
    <mergeCell ref="B2:I2"/>
    <mergeCell ref="B10:I10"/>
    <mergeCell ref="D13:E13"/>
    <mergeCell ref="F13:G13"/>
    <mergeCell ref="D14:E14"/>
    <mergeCell ref="D5:E5"/>
    <mergeCell ref="D6:E6"/>
    <mergeCell ref="D7:E7"/>
    <mergeCell ref="F5:G5"/>
    <mergeCell ref="F6:G6"/>
    <mergeCell ref="F7:G7"/>
    <mergeCell ref="D4:E4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8"/>
  <sheetViews>
    <sheetView showGridLines="0" zoomScale="80" zoomScaleNormal="80" workbookViewId="0">
      <selection activeCell="D12" sqref="D12"/>
    </sheetView>
  </sheetViews>
  <sheetFormatPr defaultRowHeight="14.4" x14ac:dyDescent="0.3"/>
  <cols>
    <col min="1" max="2" width="3" customWidth="1"/>
    <col min="3" max="3" width="26.88671875" customWidth="1"/>
    <col min="4" max="42" width="15.6640625" customWidth="1"/>
  </cols>
  <sheetData>
    <row r="1" spans="2:26" ht="120.75" customHeight="1" x14ac:dyDescent="0.3">
      <c r="D1" s="2"/>
      <c r="E1" s="2"/>
      <c r="F1" s="151" t="s">
        <v>113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2:26" ht="15.6" x14ac:dyDescent="0.35">
      <c r="B2" s="19" t="s">
        <v>63</v>
      </c>
      <c r="C2" s="5"/>
      <c r="D2" s="6"/>
      <c r="E2" s="6"/>
      <c r="F2" s="6"/>
      <c r="G2" s="21"/>
      <c r="H2" s="20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2:26" ht="15" thickBot="1" x14ac:dyDescent="0.35">
      <c r="B3" s="5"/>
      <c r="C3" s="5"/>
      <c r="D3" s="6"/>
      <c r="E3" s="6"/>
      <c r="F3" s="6"/>
      <c r="G3" s="6"/>
      <c r="H3" s="6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2:26" ht="45" customHeight="1" thickBot="1" x14ac:dyDescent="0.35">
      <c r="B4" s="114"/>
      <c r="C4" s="93" t="s">
        <v>25</v>
      </c>
      <c r="D4" s="193" t="s">
        <v>9</v>
      </c>
      <c r="E4" s="193"/>
      <c r="F4" s="193" t="s">
        <v>10</v>
      </c>
      <c r="G4" s="193"/>
      <c r="H4" s="193" t="s">
        <v>11</v>
      </c>
      <c r="I4" s="194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2:26" ht="24.9" customHeight="1" thickTop="1" x14ac:dyDescent="0.3">
      <c r="B5" s="112"/>
      <c r="C5" s="104" t="s">
        <v>64</v>
      </c>
      <c r="D5" s="197">
        <v>0</v>
      </c>
      <c r="E5" s="197"/>
      <c r="F5" s="197"/>
      <c r="G5" s="197"/>
      <c r="H5" s="202"/>
      <c r="I5" s="203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2:26" ht="24.9" customHeight="1" x14ac:dyDescent="0.3">
      <c r="B6" s="112"/>
      <c r="C6" s="104" t="s">
        <v>65</v>
      </c>
      <c r="D6" s="197">
        <v>0</v>
      </c>
      <c r="E6" s="197"/>
      <c r="F6" s="197"/>
      <c r="G6" s="197"/>
      <c r="H6" s="204"/>
      <c r="I6" s="205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2:26" ht="24.9" customHeight="1" thickBot="1" x14ac:dyDescent="0.35">
      <c r="B7" s="113"/>
      <c r="C7" s="110" t="s">
        <v>28</v>
      </c>
      <c r="D7" s="195">
        <v>0</v>
      </c>
      <c r="E7" s="195"/>
      <c r="F7" s="195"/>
      <c r="G7" s="195"/>
      <c r="H7" s="206"/>
      <c r="I7" s="207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2:26" x14ac:dyDescent="0.3">
      <c r="B8" s="5"/>
      <c r="C8" s="5"/>
      <c r="D8" s="6"/>
      <c r="E8" s="6"/>
      <c r="F8" s="6"/>
      <c r="G8" s="6"/>
      <c r="H8" s="6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</sheetData>
  <sheetProtection algorithmName="SHA-512" hashValue="2cNRt22B1DyRfXl28FkdE4v0tPXTqIEB3U6FaXJUgVg1xut4mbwqj3xPmSNyFENMRvTzaD01ys3KfcvddpxbLw==" saltValue="Pc1yYfDcr3hbs322cWwoYg==" spinCount="100000" sheet="1" objects="1" scenarios="1"/>
  <mergeCells count="12">
    <mergeCell ref="D7:E7"/>
    <mergeCell ref="F7:G7"/>
    <mergeCell ref="D4:E4"/>
    <mergeCell ref="F4:G4"/>
    <mergeCell ref="H4:I4"/>
    <mergeCell ref="D5:E5"/>
    <mergeCell ref="F5:G5"/>
    <mergeCell ref="D6:E6"/>
    <mergeCell ref="F6:G6"/>
    <mergeCell ref="H5:I5"/>
    <mergeCell ref="H6:I6"/>
    <mergeCell ref="H7:I7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Nedodržení deklarovaných znaků</vt:lpstr>
      <vt:lpstr>Nedodržení limitů nežádoucích l</vt:lpstr>
      <vt:lpstr>Krmné suroviny</vt:lpstr>
      <vt:lpstr>PAP, GMO</vt:lpstr>
      <vt:lpstr>Mykotoxiny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61073</dc:creator>
  <cp:lastModifiedBy>Josef Svoboda</cp:lastModifiedBy>
  <cp:lastPrinted>2022-08-08T08:28:31Z</cp:lastPrinted>
  <dcterms:created xsi:type="dcterms:W3CDTF">2013-10-10T11:46:21Z</dcterms:created>
  <dcterms:modified xsi:type="dcterms:W3CDTF">2022-08-08T08:28:52Z</dcterms:modified>
</cp:coreProperties>
</file>